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kupovae\Desktop\zeleň 2020\zeleň 2021\Zeleň KÚ Řepy 21-23\zadavací dokumentace\údržba zeleně k. ú. Řepy\"/>
    </mc:Choice>
  </mc:AlternateContent>
  <xr:revisionPtr revIDLastSave="0" documentId="13_ncr:1_{D76C289E-BBFE-45CB-AF0E-8AD1248BDBEA}" xr6:coauthVersionLast="47" xr6:coauthVersionMax="47" xr10:uidLastSave="{00000000-0000-0000-0000-000000000000}"/>
  <bookViews>
    <workbookView xWindow="-120" yWindow="-120" windowWidth="29040" windowHeight="15840" xr2:uid="{DCE933C6-2883-4E32-A66A-C2B7E1D7DF7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I95" i="1"/>
  <c r="H95" i="1"/>
  <c r="I94" i="1"/>
  <c r="H94" i="1"/>
  <c r="I92" i="1"/>
  <c r="H92" i="1"/>
  <c r="I91" i="1"/>
  <c r="H91" i="1"/>
  <c r="I90" i="1"/>
  <c r="H90" i="1"/>
  <c r="I89" i="1"/>
  <c r="H89" i="1"/>
  <c r="I88" i="1"/>
  <c r="H88" i="1"/>
  <c r="I87" i="1"/>
  <c r="H87" i="1"/>
  <c r="I85" i="1"/>
  <c r="H85" i="1"/>
  <c r="I84" i="1"/>
  <c r="H84" i="1"/>
  <c r="I83" i="1"/>
  <c r="H83" i="1"/>
  <c r="I82" i="1"/>
  <c r="H82" i="1"/>
  <c r="I81" i="1"/>
  <c r="H81" i="1"/>
  <c r="I80" i="1"/>
  <c r="H80" i="1"/>
  <c r="I78" i="1"/>
  <c r="H78" i="1"/>
  <c r="I77" i="1"/>
  <c r="H77" i="1"/>
  <c r="I76" i="1"/>
  <c r="H76" i="1"/>
  <c r="I75" i="1"/>
  <c r="H75" i="1"/>
  <c r="I73" i="1"/>
  <c r="H73" i="1"/>
  <c r="I72" i="1"/>
  <c r="H72" i="1"/>
  <c r="I70" i="1"/>
  <c r="H70" i="1"/>
  <c r="I69" i="1"/>
  <c r="H69" i="1"/>
  <c r="I68" i="1"/>
  <c r="H68" i="1"/>
  <c r="I67" i="1"/>
  <c r="H67" i="1"/>
  <c r="I65" i="1"/>
  <c r="H65" i="1"/>
  <c r="I64" i="1"/>
  <c r="H64" i="1"/>
  <c r="I63" i="1"/>
  <c r="H63" i="1"/>
  <c r="I61" i="1"/>
  <c r="H61" i="1"/>
  <c r="I60" i="1"/>
  <c r="H60" i="1"/>
  <c r="I59" i="1"/>
  <c r="H59" i="1"/>
  <c r="I58" i="1"/>
  <c r="H58" i="1"/>
  <c r="I57" i="1"/>
  <c r="H57" i="1"/>
  <c r="I56" i="1"/>
  <c r="H56" i="1"/>
  <c r="N61" i="1" s="1"/>
  <c r="I54" i="1"/>
  <c r="H54" i="1"/>
  <c r="I53" i="1"/>
  <c r="H53" i="1"/>
  <c r="I52" i="1"/>
  <c r="H52" i="1"/>
  <c r="I51" i="1"/>
  <c r="H51" i="1"/>
  <c r="I50" i="1"/>
  <c r="H50" i="1"/>
  <c r="I49" i="1"/>
  <c r="H49" i="1"/>
  <c r="N54" i="1" s="1"/>
  <c r="I47" i="1"/>
  <c r="H47" i="1"/>
  <c r="I46" i="1"/>
  <c r="H46" i="1"/>
  <c r="I45" i="1"/>
  <c r="H45" i="1"/>
  <c r="I44" i="1"/>
  <c r="H44" i="1"/>
  <c r="I43" i="1"/>
  <c r="H43" i="1"/>
  <c r="I42" i="1"/>
  <c r="H42" i="1"/>
  <c r="N47" i="1" s="1"/>
  <c r="I40" i="1"/>
  <c r="H40" i="1"/>
  <c r="I39" i="1"/>
  <c r="H39" i="1"/>
  <c r="I38" i="1"/>
  <c r="H38" i="1"/>
  <c r="I37" i="1"/>
  <c r="H37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N35" i="1" l="1"/>
  <c r="N40" i="1"/>
  <c r="N65" i="1"/>
  <c r="N70" i="1"/>
  <c r="N73" i="1"/>
  <c r="N78" i="1"/>
  <c r="N85" i="1"/>
  <c r="N92" i="1"/>
  <c r="H96" i="1"/>
  <c r="N18" i="1"/>
  <c r="N95" i="1"/>
  <c r="H93" i="1"/>
  <c r="N11" i="1"/>
  <c r="H98" i="1" l="1"/>
  <c r="N97" i="1"/>
  <c r="H99" i="1" l="1"/>
  <c r="H100" i="1" s="1"/>
  <c r="H102" i="1"/>
  <c r="H103" i="1" l="1"/>
  <c r="H104" i="1" s="1"/>
</calcChain>
</file>

<file path=xl/sharedStrings.xml><?xml version="1.0" encoding="utf-8"?>
<sst xmlns="http://schemas.openxmlformats.org/spreadsheetml/2006/main" count="252" uniqueCount="129">
  <si>
    <t>Celoroční údržba veřejné zeleně ve vymezených lokalitách k.ú Řepy</t>
  </si>
  <si>
    <t>Přehled prací k ocenění a výpočtu celkové ceny za 1 roční období:</t>
  </si>
  <si>
    <t xml:space="preserve">Pol. č. </t>
  </si>
  <si>
    <t>Specifikace činnosti -  položka</t>
  </si>
  <si>
    <t>Jednotka</t>
  </si>
  <si>
    <t>Množství</t>
  </si>
  <si>
    <t>Četnost  (předpoklá-daná)</t>
  </si>
  <si>
    <r>
      <t xml:space="preserve">Cena za </t>
    </r>
    <r>
      <rPr>
        <b/>
        <u/>
        <sz val="10"/>
        <color rgb="FF000000"/>
        <rFont val="Calibri"/>
        <family val="2"/>
        <charset val="238"/>
      </rPr>
      <t>jednotku</t>
    </r>
    <r>
      <rPr>
        <b/>
        <sz val="10"/>
        <color rgb="FF000000"/>
        <rFont val="Calibri"/>
        <family val="2"/>
        <charset val="238"/>
      </rPr>
      <t xml:space="preserve"> bez DPH (Kč)</t>
    </r>
  </si>
  <si>
    <t xml:space="preserve">Cena celkem (Kč) bez DPH </t>
  </si>
  <si>
    <t xml:space="preserve">Celková  udržovaná plocha/množství jednotek za rok   (sl. č. 4 x sl.č. 5) </t>
  </si>
  <si>
    <t>Specifikace úkonu</t>
  </si>
  <si>
    <t>kontrolní součty</t>
  </si>
  <si>
    <r>
      <t xml:space="preserve">kosení trávníku parkového / lučního </t>
    </r>
    <r>
      <rPr>
        <i/>
        <sz val="10"/>
        <color rgb="FF000000"/>
        <rFont val="Calibri"/>
        <family val="2"/>
        <charset val="238"/>
      </rPr>
      <t>(včetně shrabání, naložení a odvozu do 20 km, bez skládkování a likvidace)</t>
    </r>
  </si>
  <si>
    <t xml:space="preserve">kosení trávníku parkového </t>
  </si>
  <si>
    <r>
      <t>m</t>
    </r>
    <r>
      <rPr>
        <vertAlign val="superscript"/>
        <sz val="9"/>
        <color rgb="FF000000"/>
        <rFont val="Calibri"/>
        <family val="2"/>
        <charset val="238"/>
      </rPr>
      <t>2</t>
    </r>
  </si>
  <si>
    <r>
      <t xml:space="preserve">rovina nebo svah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</si>
  <si>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</si>
  <si>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</si>
  <si>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t>kosení trávníku lučního</t>
  </si>
  <si>
    <r>
      <t xml:space="preserve"> svah p</t>
    </r>
    <r>
      <rPr>
        <b/>
        <sz val="11"/>
        <color rgb="FF000000"/>
        <rFont val="Calibri"/>
        <family val="2"/>
        <charset val="238"/>
      </rPr>
      <t>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</si>
  <si>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rPr>
        <b/>
        <sz val="9"/>
        <color rgb="FF000000"/>
        <rFont val="Calibri"/>
        <family val="2"/>
        <charset val="238"/>
      </rPr>
      <t>obnova zdevastovaného parkového trávníku</t>
    </r>
    <r>
      <rPr>
        <sz val="9"/>
        <color rgb="FF000000"/>
        <rFont val="Calibri"/>
        <family val="2"/>
        <charset val="238"/>
      </rPr>
      <t>(bez ceny ornice a dopravy)</t>
    </r>
  </si>
  <si>
    <r>
      <t xml:space="preserve">doplnění a rozprostření ornice na travnatých plochách tloušťky do 50 mm  v rovině nebo ve svahu </t>
    </r>
    <r>
      <rPr>
        <b/>
        <sz val="11"/>
        <color rgb="FF000000"/>
        <rFont val="Calibri"/>
        <family val="2"/>
        <charset val="238"/>
      </rPr>
      <t xml:space="preserve">do 1:5 </t>
    </r>
  </si>
  <si>
    <t xml:space="preserve">ornice </t>
  </si>
  <si>
    <r>
      <t>m</t>
    </r>
    <r>
      <rPr>
        <vertAlign val="superscript"/>
        <sz val="9"/>
        <color rgb="FF000000"/>
        <rFont val="Calibri"/>
        <family val="2"/>
        <charset val="238"/>
      </rPr>
      <t>3</t>
    </r>
  </si>
  <si>
    <t>bez dopravy</t>
  </si>
  <si>
    <t>přeprava</t>
  </si>
  <si>
    <t>km</t>
  </si>
  <si>
    <t>přeprava ornice</t>
  </si>
  <si>
    <t>osetí ploch (bez ceny travního semene)</t>
  </si>
  <si>
    <t>travní semeno</t>
  </si>
  <si>
    <t>kg</t>
  </si>
  <si>
    <t>likvidace kompostovatelného odpadu</t>
  </si>
  <si>
    <t>t</t>
  </si>
  <si>
    <t>odpad z kosení a vyhrabánání trávníků (buď uložením nebo vlastními prostředky)</t>
  </si>
  <si>
    <r>
      <rPr>
        <b/>
        <sz val="9"/>
        <color rgb="FF000000"/>
        <rFont val="Calibri"/>
        <family val="2"/>
        <charset val="238"/>
      </rPr>
      <t xml:space="preserve">likvidace smíšeného </t>
    </r>
    <r>
      <rPr>
        <sz val="9"/>
        <color rgb="FF000000"/>
        <rFont val="Calibri"/>
        <family val="2"/>
        <charset val="238"/>
      </rPr>
      <t>(nekompostovatelného odpadu)</t>
    </r>
  </si>
  <si>
    <t xml:space="preserve">odpad pocházející z údržby travnatých ploch (buď uložením nebo vlastními prostředky)   </t>
  </si>
  <si>
    <r>
      <rPr>
        <b/>
        <i/>
        <sz val="11"/>
        <color rgb="FF000000"/>
        <rFont val="Calibri"/>
        <family val="2"/>
        <charset val="238"/>
      </rPr>
      <t xml:space="preserve">údržba stromů a keřů: </t>
    </r>
    <r>
      <rPr>
        <i/>
        <sz val="11"/>
        <color rgb="FF000000"/>
        <rFont val="Calibri"/>
        <family val="2"/>
        <charset val="238"/>
      </rPr>
      <t xml:space="preserve">udržovací řez dřevin - </t>
    </r>
    <r>
      <rPr>
        <b/>
        <i/>
        <sz val="11"/>
        <color rgb="FF000000"/>
        <rFont val="Calibri"/>
        <family val="2"/>
        <charset val="238"/>
      </rPr>
      <t xml:space="preserve">průklest </t>
    </r>
    <r>
      <rPr>
        <i/>
        <sz val="11"/>
        <color rgb="FF000000"/>
        <rFont val="Calibri"/>
        <family val="2"/>
        <charset val="238"/>
      </rPr>
      <t xml:space="preserve">(včetně naložení odpadu a odvozu do 20 km, avšak bez skládkování a zpracování): </t>
    </r>
  </si>
  <si>
    <t>stromy netrnité</t>
  </si>
  <si>
    <t>ks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</si>
  <si>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2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</si>
  <si>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2 m do 4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</si>
  <si>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4 m do 6  m</t>
    </r>
  </si>
  <si>
    <t xml:space="preserve">stromy netrnité 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</si>
  <si>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přes 6 m do 8  m</t>
    </r>
  </si>
  <si>
    <t>stromy trnité</t>
  </si>
  <si>
    <t>keře netrnité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</si>
  <si>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1,5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</si>
  <si>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1,5 m do 3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</si>
  <si>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3 m do 5 m</t>
    </r>
  </si>
  <si>
    <t>keře trnité</t>
  </si>
  <si>
    <t>řez zmlazením keře netrnité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</si>
  <si>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do 1,5 m</t>
    </r>
  </si>
  <si>
    <t>řez zmlazením keře trnité</t>
  </si>
  <si>
    <r>
      <rPr>
        <b/>
        <i/>
        <sz val="10"/>
        <color rgb="FF000000"/>
        <rFont val="Calibri"/>
        <family val="2"/>
        <charset val="238"/>
      </rPr>
      <t xml:space="preserve">řez živých plotů přímých </t>
    </r>
    <r>
      <rPr>
        <i/>
        <sz val="10"/>
        <color rgb="FF000000"/>
        <rFont val="Calibri"/>
        <family val="2"/>
        <charset val="238"/>
      </rPr>
      <t>(včetně naložení odpadu a odvozu do 20 km, avšak bez skládkování a zpracování)</t>
    </r>
  </si>
  <si>
    <t>řez živých plotů přímých</t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</si>
  <si>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do 0,8m, </t>
    </r>
    <r>
      <rPr>
        <sz val="9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0,8m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</si>
  <si>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0,8m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1,5m, </t>
    </r>
    <r>
      <rPr>
        <sz val="10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1,0m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</si>
  <si>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1,5m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3,0m</t>
    </r>
  </si>
  <si>
    <t>řez živých plotů příplatek k ceně za řez v obloucích</t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</si>
  <si>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 rovině nebo na svahu do 1:5 </t>
    </r>
    <r>
      <rPr>
        <i/>
        <sz val="10"/>
        <color rgb="FF000000"/>
        <rFont val="Calibri"/>
        <family val="2"/>
        <charset val="238"/>
      </rPr>
      <t>(včetně rozřezání, naložení a odvozu odpadu do 20 km, avšak  bez skládkování a zpracování)</t>
    </r>
  </si>
  <si>
    <r>
      <rPr>
        <b/>
        <sz val="9"/>
        <color rgb="FF000000"/>
        <rFont val="Calibri"/>
        <family val="2"/>
        <charset val="238"/>
      </rPr>
      <t xml:space="preserve">stromy listnaté </t>
    </r>
    <r>
      <rPr>
        <sz val="9"/>
        <color rgb="FF000000"/>
        <rFont val="Calibri"/>
        <family val="2"/>
        <charset val="238"/>
      </rPr>
      <t>o průměru kmene na řezné ploše pařezu</t>
    </r>
  </si>
  <si>
    <r>
      <rPr>
        <b/>
        <sz val="10"/>
        <color rgb="FF000000"/>
        <rFont val="Calibri"/>
        <family val="2"/>
        <charset val="238"/>
      </rPr>
      <t>do 200</t>
    </r>
    <r>
      <rPr>
        <sz val="9"/>
        <color rgb="FF000000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mm</t>
    </r>
  </si>
  <si>
    <t>stromy listnaté o průměru kmene na řezné ploše pařezu</t>
  </si>
  <si>
    <t>přes 200mm do 300 mm</t>
  </si>
  <si>
    <t>přes 300mm do 400 mm</t>
  </si>
  <si>
    <r>
      <rPr>
        <b/>
        <sz val="9"/>
        <color rgb="FF000000"/>
        <rFont val="Calibri"/>
        <family val="2"/>
        <charset val="238"/>
      </rPr>
      <t>stromy jehličnaté</t>
    </r>
    <r>
      <rPr>
        <sz val="9"/>
        <color rgb="FF000000"/>
        <rFont val="Calibri"/>
        <family val="2"/>
        <charset val="238"/>
      </rPr>
      <t xml:space="preserve"> o průměru kmene na řezné ploše pařezu</t>
    </r>
  </si>
  <si>
    <t>stromy jehličnaté o průměru kmene na řezné ploše pařezu</t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</si>
  <si>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ve svahu přes 1:5  do 1:2 </t>
    </r>
    <r>
      <rPr>
        <i/>
        <sz val="10"/>
        <color rgb="FF000000"/>
        <rFont val="Calibri"/>
        <family val="2"/>
        <charset val="238"/>
      </rPr>
      <t>(včetně rozřezání, naložení a odvozu odpadu do 20 km, avšak bez skládkování a zpracování)</t>
    </r>
  </si>
  <si>
    <r>
      <rPr>
        <b/>
        <i/>
        <sz val="10"/>
        <color rgb="FF000000"/>
        <rFont val="Calibri"/>
        <family val="2"/>
        <charset val="238"/>
      </rPr>
      <t>odstranění nevhodných dřevin o průměru kmene do 100 mm, výška nad 1 m</t>
    </r>
    <r>
      <rPr>
        <i/>
        <sz val="10"/>
        <color rgb="FF000000"/>
        <rFont val="Calibri"/>
        <family val="2"/>
        <charset val="238"/>
      </rPr>
      <t>, bez odstranění pařezu (včetně rozřezání, naložení a odvozu odpadu do 20 km, avšak bez skládkování a zpracování)</t>
    </r>
  </si>
  <si>
    <t>odstranění nevhodných dřevin</t>
  </si>
  <si>
    <r>
      <t xml:space="preserve">v rovině  nebo na svahu </t>
    </r>
    <r>
      <rPr>
        <b/>
        <sz val="10"/>
        <color rgb="FF000000"/>
        <rFont val="Calibri"/>
        <family val="2"/>
        <charset val="238"/>
      </rPr>
      <t xml:space="preserve">do 1:5 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</si>
  <si>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</si>
  <si>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1:2 do 1:1</t>
    </r>
  </si>
  <si>
    <t>odstranění pařezu odfrézováním</t>
  </si>
  <si>
    <r>
      <rPr>
        <b/>
        <sz val="9"/>
        <color rgb="FF000000"/>
        <rFont val="Calibri"/>
        <family val="2"/>
        <charset val="238"/>
      </rPr>
      <t>průměr</t>
    </r>
    <r>
      <rPr>
        <sz val="9"/>
        <color rgb="FF000000"/>
        <rFont val="Calibri"/>
        <family val="2"/>
        <charset val="238"/>
      </rPr>
      <t xml:space="preserve"> na řezné ploše </t>
    </r>
    <r>
      <rPr>
        <b/>
        <sz val="10"/>
        <color rgb="FF000000"/>
        <rFont val="Calibri"/>
        <family val="2"/>
        <charset val="238"/>
      </rPr>
      <t>do 500 mm</t>
    </r>
    <r>
      <rPr>
        <sz val="9"/>
        <color rgb="FF000000"/>
        <rFont val="Calibri"/>
        <family val="2"/>
        <charset val="238"/>
      </rPr>
      <t xml:space="preserve"> (včetně odklizení odpadu a zásypu jámy)</t>
    </r>
  </si>
  <si>
    <r>
      <rPr>
        <b/>
        <sz val="9"/>
        <color rgb="FF000000"/>
        <rFont val="Calibri"/>
        <family val="2"/>
        <charset val="238"/>
      </rPr>
      <t>umrtvení pařezu</t>
    </r>
    <r>
      <rPr>
        <sz val="9"/>
        <color rgb="FF000000"/>
        <rFont val="Calibri"/>
        <family val="2"/>
        <charset val="238"/>
      </rPr>
      <t xml:space="preserve"> a jeho výmladků i odnoží chemicky </t>
    </r>
  </si>
  <si>
    <t>(včetně ceny materiálu)</t>
  </si>
  <si>
    <r>
      <rPr>
        <b/>
        <sz val="9"/>
        <color rgb="FF000000"/>
        <rFont val="Calibri"/>
        <family val="2"/>
        <charset val="238"/>
      </rPr>
      <t>odklizení větví po řezu dřevin</t>
    </r>
    <r>
      <rPr>
        <sz val="9"/>
        <color rgb="FF000000"/>
        <rFont val="Calibri"/>
        <family val="2"/>
        <charset val="238"/>
      </rPr>
      <t xml:space="preserve"> ponechaných cizími subjekty</t>
    </r>
  </si>
  <si>
    <t>(včetně  naložení a odvozu do 20 km, bez skládkování a bez likvidace)</t>
  </si>
  <si>
    <r>
      <rPr>
        <b/>
        <i/>
        <sz val="10"/>
        <color rgb="FF000000"/>
        <rFont val="Calibri"/>
        <family val="2"/>
        <charset val="238"/>
      </rPr>
      <t xml:space="preserve">pletí v keřových skupinách </t>
    </r>
    <r>
      <rPr>
        <i/>
        <sz val="10"/>
        <color rgb="FF000000"/>
        <rFont val="Calibri"/>
        <family val="2"/>
        <charset val="238"/>
      </rPr>
      <t>včetně (včetně  naložení a odvozu do 20 km, bez skládkování a bez zpracování)</t>
    </r>
  </si>
  <si>
    <r>
      <t xml:space="preserve">v rovině nebo ve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</si>
  <si>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mulčování do 100 mm </t>
    </r>
    <r>
      <rPr>
        <i/>
        <sz val="10"/>
        <color rgb="FF000000"/>
        <rFont val="Calibri"/>
        <family val="2"/>
        <charset val="238"/>
      </rPr>
      <t>(včetně ceny mulčování materiálu)</t>
    </r>
    <r>
      <rPr>
        <b/>
        <i/>
        <sz val="10"/>
        <color rgb="FF000000"/>
        <rFont val="Calibri"/>
        <family val="2"/>
        <charset val="238"/>
      </rPr>
      <t>:</t>
    </r>
  </si>
  <si>
    <t xml:space="preserve">v rovině nebo ve svahu do 1:5 </t>
  </si>
  <si>
    <t xml:space="preserve">na svahu přes 1:5 do 1:2 </t>
  </si>
  <si>
    <r>
      <rPr>
        <b/>
        <sz val="9"/>
        <color rgb="FF000000"/>
        <rFont val="Calibri"/>
        <family val="2"/>
        <charset val="238"/>
      </rPr>
      <t>drcení větví</t>
    </r>
    <r>
      <rPr>
        <sz val="9"/>
        <color rgb="FF000000"/>
        <rFont val="Calibri"/>
        <family val="2"/>
        <charset val="238"/>
      </rPr>
      <t xml:space="preserve"> průměru do 100 mm</t>
    </r>
  </si>
  <si>
    <t>likvidace odpadu</t>
  </si>
  <si>
    <t>pocházejícího z údržby stromů a keřů (uložením na skládku nebo vlastními prostředky)</t>
  </si>
  <si>
    <r>
      <rPr>
        <b/>
        <i/>
        <sz val="10"/>
        <color rgb="FF000000"/>
        <rFont val="Calibri"/>
        <family val="2"/>
        <charset val="238"/>
      </rPr>
      <t xml:space="preserve">dodatečné osazení kůlů </t>
    </r>
    <r>
      <rPr>
        <i/>
        <sz val="10"/>
        <color rgb="FF000000"/>
        <rFont val="Calibri"/>
        <family val="2"/>
        <charset val="238"/>
      </rPr>
      <t>k dřevině s uvázáním (včetně ceny materiálu a dopravy)</t>
    </r>
  </si>
  <si>
    <t xml:space="preserve">délka kůlu přes 2 m </t>
  </si>
  <si>
    <t>ks(kůl)</t>
  </si>
  <si>
    <t>délka kůlu přes 2 m do 3 m</t>
  </si>
  <si>
    <r>
      <rPr>
        <b/>
        <i/>
        <sz val="10"/>
        <color rgb="FF000000"/>
        <rFont val="Calibri"/>
        <family val="2"/>
        <charset val="238"/>
      </rPr>
      <t>ostatní práce týkající se zeleně a vegetace</t>
    </r>
    <r>
      <rPr>
        <i/>
        <sz val="10"/>
        <color rgb="FF000000"/>
        <rFont val="Calibri"/>
        <family val="2"/>
        <charset val="238"/>
      </rPr>
      <t xml:space="preserve"> (kromě výsadeb)</t>
    </r>
  </si>
  <si>
    <r>
      <rPr>
        <b/>
        <sz val="9"/>
        <color rgb="FF000000"/>
        <rFont val="Calibri"/>
        <family val="2"/>
        <charset val="238"/>
      </rPr>
      <t>pletí mimo keřové skupiny</t>
    </r>
    <r>
      <rPr>
        <sz val="9"/>
        <color rgb="FF000000"/>
        <rFont val="Calibri"/>
        <family val="2"/>
        <charset val="238"/>
      </rPr>
      <t xml:space="preserve"> a mimo trávníky</t>
    </r>
  </si>
  <si>
    <t>(např. na záhonech (včetně naložení a odvozu odpadu)</t>
  </si>
  <si>
    <r>
      <rPr>
        <b/>
        <sz val="9"/>
        <color rgb="FF000000"/>
        <rFont val="Calibri"/>
        <family val="2"/>
        <charset val="238"/>
      </rPr>
      <t>odplevelení dlažeb a zpevněných ploch  chemická likvidace</t>
    </r>
    <r>
      <rPr>
        <sz val="9"/>
        <color rgb="FF000000"/>
        <rFont val="Calibri"/>
        <family val="2"/>
        <charset val="238"/>
      </rPr>
      <t xml:space="preserve"> - bez mechanického odstranění</t>
    </r>
  </si>
  <si>
    <t>(včetně ceny materiálu a naložení a odvozu odpadu)</t>
  </si>
  <si>
    <t>odplevelení dlažeb a zpevněných ploch  mechanického odstranění</t>
  </si>
  <si>
    <t xml:space="preserve">zálivka </t>
  </si>
  <si>
    <t>(provedení + cena vody a dopravy)</t>
  </si>
  <si>
    <r>
      <t xml:space="preserve">Výsadby </t>
    </r>
    <r>
      <rPr>
        <i/>
        <sz val="10"/>
        <color rgb="FF000000"/>
        <rFont val="Calibri"/>
        <family val="2"/>
        <charset val="238"/>
      </rPr>
      <t>(vč. přípravných a souvisejících prací): výsadba (kompletní provedení, včetně přípravy jam a přivezení materiálu, včetně ceny substrátů a mulčovacích materiálů, avšak bez ceny rostlin)</t>
    </r>
  </si>
  <si>
    <t>trvalek</t>
  </si>
  <si>
    <t>kus</t>
  </si>
  <si>
    <t>solitérních keřů výšky do 1 m</t>
  </si>
  <si>
    <t>solitérních keřů výšky přes 1 m</t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</si>
  <si>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1m do 2m</t>
    </r>
  </si>
  <si>
    <t>(včetně ceny ukotvení a ceny kůlů)</t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</si>
  <si>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</si>
  <si>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theme="1"/>
        <rFont val="Calibri"/>
        <family val="2"/>
        <charset val="238"/>
      </rPr>
      <t xml:space="preserve">stromů </t>
    </r>
    <r>
      <rPr>
        <sz val="9"/>
        <color theme="1"/>
        <rFont val="Calibri"/>
        <family val="2"/>
        <charset val="238"/>
      </rPr>
      <t xml:space="preserve">při použití kotvení 3 kůly výška stromu </t>
    </r>
    <r>
      <rPr>
        <b/>
        <sz val="9"/>
        <color theme="1"/>
        <rFont val="Calibri"/>
        <family val="2"/>
        <charset val="238"/>
      </rPr>
      <t>přes 3m do 4m</t>
    </r>
  </si>
  <si>
    <r>
      <rPr>
        <b/>
        <i/>
        <sz val="10"/>
        <color theme="1"/>
        <rFont val="Calibri"/>
        <family val="2"/>
        <charset val="238"/>
      </rPr>
      <t xml:space="preserve">rostliny </t>
    </r>
    <r>
      <rPr>
        <i/>
        <sz val="10"/>
        <color theme="1"/>
        <rFont val="Calibri"/>
        <family val="2"/>
        <charset val="238"/>
      </rPr>
      <t>(uveďtě horní hranici ceny Vámi dodávaných (resp. zajišťovaných taxonů rostlin běžně používaných pro výsadby v sídlištní zeleni, a to v těchto kategoriích (bez uvedení taxonu)</t>
    </r>
  </si>
  <si>
    <t>trvalky a drobné dřeviny</t>
  </si>
  <si>
    <t>používané jako půdokryvné rostliny</t>
  </si>
  <si>
    <t xml:space="preserve"> keře výšky do 1 m</t>
  </si>
  <si>
    <t>(jde o rozměr dodaného rostl. materiálu)</t>
  </si>
  <si>
    <t xml:space="preserve"> keře výšky přes 1 m</t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</si>
  <si>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</si>
  <si>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</si>
  <si>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3m do 4m</t>
    </r>
  </si>
  <si>
    <t xml:space="preserve">Celkem zeleň bez DPH </t>
  </si>
  <si>
    <t>podzimní odklizení spadaného listí (kromě listí jírovců napadených klíněnkou)</t>
  </si>
  <si>
    <t>podzimní odklizení spadaného listí  jírovců napadených klíněnkou</t>
  </si>
  <si>
    <t>(včetně provedení potřebných opatření a zajištění jeho předepsané likvidace)</t>
  </si>
  <si>
    <t xml:space="preserve">Celkem podzimní listí bez DPH </t>
  </si>
  <si>
    <t>celkem kontr.součet</t>
  </si>
  <si>
    <r>
      <rPr>
        <b/>
        <sz val="10"/>
        <color rgb="FF000000"/>
        <rFont val="Calibri"/>
        <family val="2"/>
        <charset val="238"/>
      </rPr>
      <t>Celková cena bez DPH</t>
    </r>
    <r>
      <rPr>
        <sz val="11"/>
        <color theme="1"/>
        <rFont val="Calibri"/>
        <family val="2"/>
        <charset val="238"/>
        <scheme val="minor"/>
      </rPr>
      <t>,</t>
    </r>
    <r>
      <rPr>
        <sz val="9"/>
        <color rgb="FF000000"/>
        <rFont val="Calibri"/>
        <family val="2"/>
        <charset val="238"/>
      </rPr>
      <t xml:space="preserve"> součet ř.</t>
    </r>
    <r>
      <rPr>
        <sz val="9"/>
        <color rgb="FFFF0000"/>
        <rFont val="Calibri"/>
        <family val="2"/>
        <charset val="238"/>
      </rPr>
      <t xml:space="preserve"> 93 a 96</t>
    </r>
  </si>
  <si>
    <t>Výše DPH</t>
  </si>
  <si>
    <t>Celková cena s DPH</t>
  </si>
  <si>
    <t>plocha m2</t>
  </si>
  <si>
    <t xml:space="preserve"> </t>
  </si>
  <si>
    <t>Celková cena bez DPH za 2 roční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</si>
</sst>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9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CCFF66"/>
        <bgColor rgb="FFCCFF6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rgb="FFCCFF66"/>
      </patternFill>
    </fill>
    <fill>
      <patternFill patternType="solid">
        <fgColor rgb="FFFFFF00"/>
        <bgColor rgb="FFCCFF66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8" fillId="0" borderId="18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" fontId="3" fillId="7" borderId="5" xfId="0" applyNumberFormat="1" applyFont="1" applyFill="1" applyBorder="1" applyAlignment="1">
      <alignment horizontal="center" vertical="center"/>
    </xf>
    <xf numFmtId="4" fontId="3" fillId="7" borderId="10" xfId="0" applyNumberFormat="1" applyFont="1" applyFill="1" applyBorder="1" applyAlignment="1">
      <alignment horizontal="center" vertical="center"/>
    </xf>
    <xf numFmtId="4" fontId="3" fillId="7" borderId="11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3" fillId="6" borderId="10" xfId="0" applyNumberFormat="1" applyFont="1" applyFill="1" applyBorder="1" applyAlignment="1">
      <alignment horizontal="center" vertical="center"/>
    </xf>
    <xf numFmtId="4" fontId="3" fillId="6" borderId="18" xfId="0" applyNumberFormat="1" applyFont="1" applyFill="1" applyBorder="1" applyAlignment="1">
      <alignment horizontal="center" vertical="center"/>
    </xf>
    <xf numFmtId="4" fontId="0" fillId="10" borderId="1" xfId="0" applyNumberFormat="1" applyFill="1" applyBorder="1"/>
    <xf numFmtId="0" fontId="0" fillId="0" borderId="8" xfId="0" applyBorder="1"/>
    <xf numFmtId="0" fontId="0" fillId="0" borderId="32" xfId="0" applyBorder="1"/>
    <xf numFmtId="0" fontId="0" fillId="0" borderId="33" xfId="0" applyBorder="1"/>
    <xf numFmtId="0" fontId="5" fillId="0" borderId="2" xfId="0" applyFont="1" applyBorder="1"/>
    <xf numFmtId="0" fontId="8" fillId="0" borderId="3" xfId="0" applyFont="1" applyBorder="1"/>
    <xf numFmtId="0" fontId="0" fillId="0" borderId="3" xfId="0" applyBorder="1"/>
    <xf numFmtId="0" fontId="5" fillId="0" borderId="34" xfId="0" applyFont="1" applyBorder="1"/>
    <xf numFmtId="0" fontId="7" fillId="0" borderId="35" xfId="0" applyFont="1" applyBorder="1"/>
    <xf numFmtId="0" fontId="0" fillId="0" borderId="35" xfId="0" applyBorder="1"/>
    <xf numFmtId="0" fontId="0" fillId="0" borderId="36" xfId="0" applyBorder="1"/>
    <xf numFmtId="2" fontId="0" fillId="0" borderId="0" xfId="0" applyNumberFormat="1"/>
    <xf numFmtId="2" fontId="8" fillId="3" borderId="1" xfId="0" applyNumberFormat="1" applyFont="1" applyFill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5" borderId="5" xfId="0" applyNumberFormat="1" applyFont="1" applyFill="1" applyBorder="1" applyAlignment="1" applyProtection="1">
      <alignment horizontal="center" vertical="center"/>
      <protection locked="0"/>
    </xf>
    <xf numFmtId="2" fontId="2" fillId="5" borderId="10" xfId="0" applyNumberFormat="1" applyFont="1" applyFill="1" applyBorder="1" applyAlignment="1" applyProtection="1">
      <alignment horizontal="center" vertical="center"/>
      <protection locked="0"/>
    </xf>
    <xf numFmtId="2" fontId="2" fillId="0" borderId="11" xfId="0" applyNumberFormat="1" applyFont="1" applyBorder="1" applyAlignment="1">
      <alignment horizontal="center" vertical="center"/>
    </xf>
    <xf numFmtId="2" fontId="2" fillId="5" borderId="11" xfId="0" applyNumberFormat="1" applyFont="1" applyFill="1" applyBorder="1" applyAlignment="1" applyProtection="1">
      <alignment horizontal="center" vertical="center"/>
      <protection locked="0"/>
    </xf>
    <xf numFmtId="2" fontId="12" fillId="0" borderId="10" xfId="0" applyNumberFormat="1" applyFont="1" applyBorder="1" applyAlignment="1">
      <alignment horizontal="center" vertical="center"/>
    </xf>
    <xf numFmtId="2" fontId="8" fillId="0" borderId="18" xfId="0" applyNumberFormat="1" applyFont="1" applyBorder="1"/>
    <xf numFmtId="2" fontId="15" fillId="7" borderId="19" xfId="0" applyNumberFormat="1" applyFont="1" applyFill="1" applyBorder="1"/>
    <xf numFmtId="2" fontId="2" fillId="0" borderId="1" xfId="0" applyNumberFormat="1" applyFont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8" fillId="0" borderId="0" xfId="0" applyNumberFormat="1" applyFont="1"/>
    <xf numFmtId="2" fontId="2" fillId="0" borderId="12" xfId="0" applyNumberFormat="1" applyFont="1" applyBorder="1" applyAlignment="1">
      <alignment horizontal="center" vertical="center"/>
    </xf>
    <xf numFmtId="2" fontId="2" fillId="7" borderId="5" xfId="0" applyNumberFormat="1" applyFont="1" applyFill="1" applyBorder="1" applyAlignment="1">
      <alignment horizontal="center" vertical="center"/>
    </xf>
    <xf numFmtId="2" fontId="2" fillId="8" borderId="5" xfId="0" applyNumberFormat="1" applyFont="1" applyFill="1" applyBorder="1" applyAlignment="1" applyProtection="1">
      <alignment horizontal="center" vertical="center"/>
      <protection locked="0"/>
    </xf>
    <xf numFmtId="2" fontId="2" fillId="8" borderId="10" xfId="0" applyNumberFormat="1" applyFont="1" applyFill="1" applyBorder="1" applyAlignment="1" applyProtection="1">
      <alignment horizontal="center" vertical="center"/>
      <protection locked="0"/>
    </xf>
    <xf numFmtId="2" fontId="2" fillId="7" borderId="11" xfId="0" applyNumberFormat="1" applyFont="1" applyFill="1" applyBorder="1" applyAlignment="1">
      <alignment horizontal="center" vertical="center"/>
    </xf>
    <xf numFmtId="2" fontId="2" fillId="8" borderId="11" xfId="0" applyNumberFormat="1" applyFont="1" applyFill="1" applyBorder="1" applyAlignment="1" applyProtection="1">
      <alignment horizontal="center" vertical="center"/>
      <protection locked="0"/>
    </xf>
    <xf numFmtId="2" fontId="19" fillId="0" borderId="11" xfId="0" applyNumberFormat="1" applyFont="1" applyBorder="1" applyAlignment="1">
      <alignment horizontal="center" vertical="center"/>
    </xf>
    <xf numFmtId="2" fontId="2" fillId="6" borderId="10" xfId="0" applyNumberFormat="1" applyFont="1" applyFill="1" applyBorder="1" applyAlignment="1">
      <alignment horizontal="center" vertical="center"/>
    </xf>
    <xf numFmtId="2" fontId="2" fillId="9" borderId="10" xfId="0" applyNumberFormat="1" applyFont="1" applyFill="1" applyBorder="1" applyAlignment="1" applyProtection="1">
      <alignment horizontal="center" vertical="center"/>
      <protection locked="0"/>
    </xf>
    <xf numFmtId="2" fontId="2" fillId="9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2" fillId="0" borderId="0" xfId="0" applyNumberFormat="1" applyFont="1"/>
    <xf numFmtId="0" fontId="5" fillId="2" borderId="16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7" borderId="16" xfId="0" applyNumberFormat="1" applyFont="1" applyFill="1" applyBorder="1" applyAlignment="1">
      <alignment horizontal="center" vertical="center"/>
    </xf>
    <xf numFmtId="0" fontId="2" fillId="7" borderId="10" xfId="0" applyNumberFormat="1" applyFont="1" applyFill="1" applyBorder="1" applyAlignment="1">
      <alignment horizontal="center" vertical="center"/>
    </xf>
    <xf numFmtId="0" fontId="21" fillId="0" borderId="16" xfId="0" applyNumberFormat="1" applyFont="1" applyBorder="1" applyAlignment="1">
      <alignment horizontal="center" vertical="center"/>
    </xf>
    <xf numFmtId="0" fontId="2" fillId="6" borderId="1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7" borderId="5" xfId="0" applyNumberFormat="1" applyFont="1" applyFill="1" applyBorder="1" applyAlignment="1">
      <alignment horizontal="center" vertical="center"/>
    </xf>
    <xf numFmtId="0" fontId="2" fillId="7" borderId="11" xfId="0" applyNumberFormat="1" applyFont="1" applyFill="1" applyBorder="1" applyAlignment="1">
      <alignment horizontal="center" vertical="center"/>
    </xf>
    <xf numFmtId="0" fontId="0" fillId="0" borderId="32" xfId="0" applyNumberFormat="1" applyBorder="1"/>
    <xf numFmtId="0" fontId="0" fillId="0" borderId="4" xfId="0" applyNumberFormat="1" applyBorder="1"/>
    <xf numFmtId="0" fontId="0" fillId="0" borderId="35" xfId="0" applyNumberFormat="1" applyBorder="1"/>
    <xf numFmtId="0" fontId="0" fillId="0" borderId="0" xfId="0" applyNumberFormat="1" applyAlignment="1">
      <alignment horizontal="distributed"/>
    </xf>
    <xf numFmtId="0" fontId="2" fillId="0" borderId="0" xfId="0" applyNumberFormat="1" applyFont="1" applyAlignment="1">
      <alignment horizontal="distributed"/>
    </xf>
    <xf numFmtId="0" fontId="25" fillId="0" borderId="0" xfId="0" applyNumberFormat="1" applyFont="1" applyAlignment="1">
      <alignment horizontal="distributed"/>
    </xf>
    <xf numFmtId="0" fontId="4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24" fillId="0" borderId="0" xfId="0" applyNumberFormat="1" applyFont="1"/>
    <xf numFmtId="3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distributed" vertical="center"/>
    </xf>
    <xf numFmtId="0" fontId="0" fillId="3" borderId="3" xfId="0" applyNumberFormat="1" applyFill="1" applyBorder="1" applyAlignment="1">
      <alignment horizontal="distributed"/>
    </xf>
    <xf numFmtId="0" fontId="0" fillId="3" borderId="4" xfId="0" applyNumberFormat="1" applyFill="1" applyBorder="1" applyAlignment="1">
      <alignment horizontal="distributed"/>
    </xf>
    <xf numFmtId="0" fontId="4" fillId="3" borderId="2" xfId="0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vertical="center" wrapText="1"/>
    </xf>
    <xf numFmtId="0" fontId="7" fillId="0" borderId="12" xfId="0" applyNumberFormat="1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distributed" vertical="center" wrapText="1"/>
    </xf>
    <xf numFmtId="2" fontId="2" fillId="0" borderId="5" xfId="0" applyNumberFormat="1" applyFont="1" applyBorder="1" applyAlignment="1">
      <alignment horizontal="left" vertical="center" wrapText="1"/>
    </xf>
    <xf numFmtId="2" fontId="2" fillId="0" borderId="12" xfId="0" applyNumberFormat="1" applyFont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9" fillId="4" borderId="2" xfId="0" applyNumberFormat="1" applyFont="1" applyFill="1" applyBorder="1" applyAlignment="1">
      <alignment horizontal="left" vertical="center" wrapText="1"/>
    </xf>
    <xf numFmtId="2" fontId="5" fillId="4" borderId="3" xfId="0" applyNumberFormat="1" applyFont="1" applyFill="1" applyBorder="1" applyAlignment="1">
      <alignment horizontal="left" vertical="center" wrapText="1"/>
    </xf>
    <xf numFmtId="2" fontId="5" fillId="4" borderId="4" xfId="0" applyNumberFormat="1" applyFont="1" applyFill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distributed" vertical="center" wrapText="1"/>
    </xf>
    <xf numFmtId="2" fontId="3" fillId="0" borderId="10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distributed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distributed" vertical="center" wrapText="1"/>
    </xf>
    <xf numFmtId="0" fontId="2" fillId="0" borderId="13" xfId="0" applyNumberFormat="1" applyFont="1" applyBorder="1" applyAlignment="1">
      <alignment horizontal="distributed" vertical="center" wrapText="1"/>
    </xf>
    <xf numFmtId="2" fontId="2" fillId="0" borderId="2" xfId="0" applyNumberFormat="1" applyFont="1" applyBorder="1" applyAlignment="1">
      <alignment horizontal="left" vertical="center" wrapText="1"/>
    </xf>
    <xf numFmtId="2" fontId="12" fillId="0" borderId="10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distributed" vertical="center" wrapText="1"/>
    </xf>
    <xf numFmtId="2" fontId="2" fillId="0" borderId="17" xfId="0" applyNumberFormat="1" applyFont="1" applyBorder="1" applyAlignment="1">
      <alignment horizontal="left" vertical="center" wrapText="1"/>
    </xf>
    <xf numFmtId="2" fontId="13" fillId="6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left" vertical="center" wrapText="1"/>
    </xf>
    <xf numFmtId="2" fontId="2" fillId="0" borderId="23" xfId="0" applyNumberFormat="1" applyFont="1" applyBorder="1" applyAlignment="1">
      <alignment horizontal="left" vertical="center" wrapText="1"/>
    </xf>
    <xf numFmtId="2" fontId="12" fillId="0" borderId="5" xfId="0" applyNumberFormat="1" applyFont="1" applyBorder="1" applyAlignment="1">
      <alignment horizontal="left" vertical="center" wrapText="1"/>
    </xf>
    <xf numFmtId="2" fontId="10" fillId="6" borderId="2" xfId="0" applyNumberFormat="1" applyFont="1" applyFill="1" applyBorder="1" applyAlignment="1">
      <alignment horizontal="left" vertical="center" wrapText="1"/>
    </xf>
    <xf numFmtId="2" fontId="2" fillId="6" borderId="3" xfId="0" applyNumberFormat="1" applyFont="1" applyFill="1" applyBorder="1" applyAlignment="1">
      <alignment horizontal="left" vertical="center" wrapText="1"/>
    </xf>
    <xf numFmtId="2" fontId="2" fillId="6" borderId="4" xfId="0" applyNumberFormat="1" applyFont="1" applyFill="1" applyBorder="1" applyAlignment="1">
      <alignment horizontal="left" vertical="center" wrapText="1"/>
    </xf>
    <xf numFmtId="2" fontId="16" fillId="0" borderId="5" xfId="0" applyNumberFormat="1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left" vertical="center" wrapText="1"/>
    </xf>
    <xf numFmtId="2" fontId="12" fillId="0" borderId="12" xfId="0" applyNumberFormat="1" applyFont="1" applyBorder="1" applyAlignment="1">
      <alignment horizontal="left" vertical="center" wrapText="1"/>
    </xf>
    <xf numFmtId="2" fontId="17" fillId="6" borderId="2" xfId="0" applyNumberFormat="1" applyFont="1" applyFill="1" applyBorder="1" applyAlignment="1">
      <alignment horizontal="left" vertical="center" wrapText="1"/>
    </xf>
    <xf numFmtId="2" fontId="5" fillId="0" borderId="12" xfId="0" applyNumberFormat="1" applyFont="1" applyBorder="1" applyAlignment="1">
      <alignment horizontal="left" vertical="center" wrapText="1"/>
    </xf>
    <xf numFmtId="0" fontId="2" fillId="0" borderId="24" xfId="0" applyNumberFormat="1" applyFont="1" applyBorder="1" applyAlignment="1">
      <alignment horizontal="distributed" vertical="center" wrapText="1"/>
    </xf>
    <xf numFmtId="0" fontId="2" fillId="0" borderId="25" xfId="0" applyNumberFormat="1" applyFont="1" applyBorder="1" applyAlignment="1">
      <alignment horizontal="distributed" vertical="center" wrapText="1"/>
    </xf>
    <xf numFmtId="0" fontId="2" fillId="0" borderId="26" xfId="0" applyNumberFormat="1" applyFont="1" applyBorder="1" applyAlignment="1">
      <alignment horizontal="distributed" vertical="center" wrapText="1"/>
    </xf>
    <xf numFmtId="0" fontId="2" fillId="0" borderId="27" xfId="0" applyNumberFormat="1" applyFont="1" applyBorder="1" applyAlignment="1">
      <alignment horizontal="distributed" vertical="center" wrapText="1"/>
    </xf>
    <xf numFmtId="0" fontId="2" fillId="0" borderId="23" xfId="0" applyNumberFormat="1" applyFont="1" applyBorder="1" applyAlignment="1">
      <alignment horizontal="distributed" vertical="center" wrapText="1"/>
    </xf>
    <xf numFmtId="2" fontId="2" fillId="0" borderId="7" xfId="0" applyNumberFormat="1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left" vertical="center" wrapText="1"/>
    </xf>
    <xf numFmtId="0" fontId="2" fillId="0" borderId="28" xfId="0" applyNumberFormat="1" applyFont="1" applyBorder="1" applyAlignment="1">
      <alignment horizontal="distributed" vertical="center" wrapText="1"/>
    </xf>
    <xf numFmtId="0" fontId="2" fillId="0" borderId="29" xfId="0" applyNumberFormat="1" applyFont="1" applyBorder="1" applyAlignment="1">
      <alignment horizontal="distributed" vertical="center" wrapText="1"/>
    </xf>
    <xf numFmtId="2" fontId="3" fillId="0" borderId="7" xfId="0" applyNumberFormat="1" applyFont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distributed" vertical="center" wrapText="1"/>
    </xf>
    <xf numFmtId="0" fontId="2" fillId="0" borderId="31" xfId="0" applyNumberFormat="1" applyFont="1" applyBorder="1" applyAlignment="1">
      <alignment horizontal="distributed" vertical="center" wrapText="1"/>
    </xf>
    <xf numFmtId="0" fontId="2" fillId="0" borderId="30" xfId="0" applyNumberFormat="1" applyFont="1" applyBorder="1" applyAlignment="1">
      <alignment horizontal="distributed" vertical="center" wrapText="1"/>
    </xf>
    <xf numFmtId="2" fontId="2" fillId="7" borderId="5" xfId="0" applyNumberFormat="1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distributed" vertical="center" wrapText="1"/>
    </xf>
    <xf numFmtId="2" fontId="3" fillId="0" borderId="16" xfId="0" applyNumberFormat="1" applyFont="1" applyBorder="1" applyAlignment="1">
      <alignment horizontal="left" vertical="center" wrapText="1"/>
    </xf>
    <xf numFmtId="2" fontId="9" fillId="6" borderId="2" xfId="0" applyNumberFormat="1" applyFont="1" applyFill="1" applyBorder="1" applyAlignment="1">
      <alignment horizontal="left" vertical="center" wrapText="1"/>
    </xf>
    <xf numFmtId="2" fontId="2" fillId="7" borderId="16" xfId="0" applyNumberFormat="1" applyFont="1" applyFill="1" applyBorder="1" applyAlignment="1">
      <alignment horizontal="left" vertical="center" wrapText="1"/>
    </xf>
    <xf numFmtId="2" fontId="2" fillId="7" borderId="23" xfId="0" applyNumberFormat="1" applyFont="1" applyFill="1" applyBorder="1" applyAlignment="1">
      <alignment horizontal="left" vertical="center" wrapText="1"/>
    </xf>
    <xf numFmtId="0" fontId="2" fillId="7" borderId="10" xfId="0" applyNumberFormat="1" applyFont="1" applyFill="1" applyBorder="1" applyAlignment="1">
      <alignment horizontal="distributed" vertical="center" wrapText="1"/>
    </xf>
    <xf numFmtId="2" fontId="2" fillId="7" borderId="13" xfId="0" applyNumberFormat="1" applyFont="1" applyFill="1" applyBorder="1" applyAlignment="1">
      <alignment horizontal="left" vertical="center" wrapText="1"/>
    </xf>
    <xf numFmtId="2" fontId="2" fillId="7" borderId="29" xfId="0" applyNumberFormat="1" applyFont="1" applyFill="1" applyBorder="1" applyAlignment="1">
      <alignment horizontal="left" vertical="center" wrapText="1"/>
    </xf>
    <xf numFmtId="0" fontId="2" fillId="7" borderId="11" xfId="0" applyNumberFormat="1" applyFont="1" applyFill="1" applyBorder="1" applyAlignment="1">
      <alignment horizontal="distributed" vertical="center" wrapText="1"/>
    </xf>
    <xf numFmtId="2" fontId="2" fillId="7" borderId="12" xfId="0" applyNumberFormat="1" applyFont="1" applyFill="1" applyBorder="1" applyAlignment="1">
      <alignment horizontal="left" vertical="center" wrapText="1"/>
    </xf>
    <xf numFmtId="2" fontId="3" fillId="6" borderId="3" xfId="0" applyNumberFormat="1" applyFont="1" applyFill="1" applyBorder="1" applyAlignment="1">
      <alignment horizontal="left" vertical="center" wrapText="1"/>
    </xf>
    <xf numFmtId="2" fontId="3" fillId="6" borderId="4" xfId="0" applyNumberFormat="1" applyFont="1" applyFill="1" applyBorder="1" applyAlignment="1">
      <alignment horizontal="left" vertical="center" wrapText="1"/>
    </xf>
    <xf numFmtId="2" fontId="3" fillId="0" borderId="11" xfId="0" applyNumberFormat="1" applyFont="1" applyBorder="1" applyAlignment="1">
      <alignment horizontal="left" vertical="center" wrapText="1"/>
    </xf>
    <xf numFmtId="2" fontId="22" fillId="6" borderId="2" xfId="0" applyNumberFormat="1" applyFont="1" applyFill="1" applyBorder="1" applyAlignment="1">
      <alignment horizontal="left" vertical="center" wrapText="1"/>
    </xf>
    <xf numFmtId="2" fontId="21" fillId="6" borderId="3" xfId="0" applyNumberFormat="1" applyFont="1" applyFill="1" applyBorder="1" applyAlignment="1">
      <alignment horizontal="left" vertical="center" wrapText="1"/>
    </xf>
    <xf numFmtId="2" fontId="21" fillId="6" borderId="4" xfId="0" applyNumberFormat="1" applyFont="1" applyFill="1" applyBorder="1" applyAlignment="1">
      <alignment horizontal="left" vertical="center" wrapText="1"/>
    </xf>
    <xf numFmtId="2" fontId="19" fillId="0" borderId="11" xfId="0" applyNumberFormat="1" applyFont="1" applyBorder="1" applyAlignment="1">
      <alignment horizontal="left" vertical="center" wrapText="1"/>
    </xf>
    <xf numFmtId="2" fontId="5" fillId="6" borderId="10" xfId="0" applyNumberFormat="1" applyFont="1" applyFill="1" applyBorder="1" applyAlignment="1">
      <alignment horizontal="left" vertical="center" wrapText="1"/>
    </xf>
    <xf numFmtId="2" fontId="7" fillId="6" borderId="10" xfId="0" applyNumberFormat="1" applyFont="1" applyFill="1" applyBorder="1" applyAlignment="1">
      <alignment horizontal="left" vertical="center" wrapText="1"/>
    </xf>
    <xf numFmtId="0" fontId="0" fillId="0" borderId="35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0" xfId="0" applyNumberFormat="1" applyAlignment="1"/>
    <xf numFmtId="0" fontId="27" fillId="0" borderId="2" xfId="0" applyFont="1" applyBorder="1" applyAlignment="1"/>
    <xf numFmtId="0" fontId="27" fillId="0" borderId="3" xfId="0" applyFont="1" applyBorder="1" applyAlignment="1"/>
    <xf numFmtId="0" fontId="0" fillId="0" borderId="4" xfId="0" applyNumberFormat="1" applyBorder="1" applyAlignment="1"/>
    <xf numFmtId="0" fontId="26" fillId="0" borderId="1" xfId="0" applyFont="1" applyBorder="1" applyAlignment="1"/>
    <xf numFmtId="0" fontId="27" fillId="0" borderId="34" xfId="0" applyFont="1" applyBorder="1" applyAlignment="1"/>
    <xf numFmtId="0" fontId="27" fillId="0" borderId="35" xfId="0" applyFont="1" applyBorder="1" applyAlignment="1"/>
    <xf numFmtId="0" fontId="0" fillId="0" borderId="35" xfId="0" applyNumberFormat="1" applyBorder="1" applyAlignment="1"/>
    <xf numFmtId="4" fontId="8" fillId="0" borderId="1" xfId="0" applyNumberFormat="1" applyFont="1" applyBorder="1" applyAlignment="1">
      <alignment horizontal="right"/>
    </xf>
    <xf numFmtId="4" fontId="28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611E-2BBD-4B56-9407-9775E357904E}">
  <sheetPr>
    <pageSetUpPr fitToPage="1"/>
  </sheetPr>
  <dimension ref="A1:O104"/>
  <sheetViews>
    <sheetView tabSelected="1" workbookViewId="0">
      <selection activeCell="R15" sqref="R15"/>
    </sheetView>
  </sheetViews>
  <sheetFormatPr defaultRowHeight="15" x14ac:dyDescent="0.25"/>
  <cols>
    <col min="1" max="1" width="9.140625" style="55"/>
    <col min="3" max="3" width="18.85546875" customWidth="1"/>
    <col min="5" max="5" width="10.7109375" style="87" customWidth="1"/>
    <col min="6" max="6" width="9.140625" style="55"/>
    <col min="8" max="8" width="10" style="14" bestFit="1" customWidth="1"/>
    <col min="9" max="11" width="6.28515625" style="55" customWidth="1"/>
    <col min="12" max="12" width="13.7109375" customWidth="1"/>
    <col min="13" max="13" width="22.85546875" customWidth="1"/>
    <col min="14" max="14" width="18.5703125" customWidth="1"/>
    <col min="15" max="15" width="12.5703125" style="82" customWidth="1"/>
  </cols>
  <sheetData>
    <row r="1" spans="1:15" ht="18.75" x14ac:dyDescent="0.3">
      <c r="B1" s="1" t="s">
        <v>0</v>
      </c>
      <c r="D1" s="2"/>
      <c r="E1" s="65"/>
      <c r="F1" s="65"/>
      <c r="I1" s="76"/>
      <c r="J1" s="76"/>
      <c r="K1" s="76"/>
    </row>
    <row r="2" spans="1:15" x14ac:dyDescent="0.25">
      <c r="A2" s="56"/>
      <c r="B2" s="4" t="s">
        <v>1</v>
      </c>
      <c r="C2" s="3"/>
      <c r="D2" s="5"/>
      <c r="E2" s="83"/>
      <c r="F2" s="66"/>
      <c r="G2" s="3"/>
      <c r="H2" s="80"/>
      <c r="I2" s="77"/>
      <c r="J2" s="77"/>
      <c r="K2" s="77"/>
      <c r="L2" s="3"/>
      <c r="M2" s="3"/>
    </row>
    <row r="3" spans="1:15" s="55" customFormat="1" ht="15.75" x14ac:dyDescent="0.25">
      <c r="A3" s="79">
        <v>1</v>
      </c>
      <c r="B3" s="88">
        <v>2</v>
      </c>
      <c r="C3" s="88"/>
      <c r="D3" s="79">
        <v>3</v>
      </c>
      <c r="E3" s="79">
        <v>4</v>
      </c>
      <c r="F3" s="79">
        <v>5</v>
      </c>
      <c r="G3" s="79">
        <v>6</v>
      </c>
      <c r="H3" s="79">
        <v>7</v>
      </c>
      <c r="I3" s="89">
        <v>8</v>
      </c>
      <c r="J3" s="90"/>
      <c r="K3" s="91"/>
      <c r="L3" s="92">
        <v>9</v>
      </c>
      <c r="M3" s="93"/>
      <c r="O3" s="82"/>
    </row>
    <row r="4" spans="1:15" s="28" customFormat="1" x14ac:dyDescent="0.25">
      <c r="A4" s="94" t="s">
        <v>2</v>
      </c>
      <c r="B4" s="96" t="s">
        <v>3</v>
      </c>
      <c r="C4" s="96"/>
      <c r="D4" s="98" t="s">
        <v>4</v>
      </c>
      <c r="E4" s="94" t="s">
        <v>5</v>
      </c>
      <c r="F4" s="101" t="s">
        <v>6</v>
      </c>
      <c r="G4" s="96" t="s">
        <v>7</v>
      </c>
      <c r="H4" s="103" t="s">
        <v>8</v>
      </c>
      <c r="I4" s="109" t="s">
        <v>9</v>
      </c>
      <c r="J4" s="109"/>
      <c r="K4" s="110"/>
      <c r="L4" s="113" t="s">
        <v>10</v>
      </c>
      <c r="M4" s="114"/>
      <c r="O4" s="82"/>
    </row>
    <row r="5" spans="1:15" s="28" customFormat="1" ht="36.75" customHeight="1" x14ac:dyDescent="0.25">
      <c r="A5" s="95"/>
      <c r="B5" s="97"/>
      <c r="C5" s="97"/>
      <c r="D5" s="99"/>
      <c r="E5" s="100"/>
      <c r="F5" s="102"/>
      <c r="G5" s="97"/>
      <c r="H5" s="104"/>
      <c r="I5" s="111"/>
      <c r="J5" s="111"/>
      <c r="K5" s="112"/>
      <c r="L5" s="115"/>
      <c r="M5" s="116"/>
      <c r="N5" s="29" t="s">
        <v>11</v>
      </c>
      <c r="O5" s="82"/>
    </row>
    <row r="6" spans="1:15" s="28" customFormat="1" x14ac:dyDescent="0.25">
      <c r="A6" s="57"/>
      <c r="B6" s="117" t="s">
        <v>12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  <c r="O6" s="82" t="s">
        <v>126</v>
      </c>
    </row>
    <row r="7" spans="1:15" s="28" customFormat="1" ht="39" customHeight="1" x14ac:dyDescent="0.25">
      <c r="A7" s="58">
        <v>1</v>
      </c>
      <c r="B7" s="120" t="s">
        <v>13</v>
      </c>
      <c r="C7" s="120"/>
      <c r="D7" s="31" t="s">
        <v>14</v>
      </c>
      <c r="E7" s="67">
        <v>113100</v>
      </c>
      <c r="F7" s="67">
        <v>6</v>
      </c>
      <c r="G7" s="32"/>
      <c r="H7" s="6">
        <f t="shared" ref="H7:H70" si="0">E7*F7*G7</f>
        <v>0</v>
      </c>
      <c r="I7" s="121">
        <f>E7*F7</f>
        <v>678600</v>
      </c>
      <c r="J7" s="121"/>
      <c r="K7" s="121"/>
      <c r="L7" s="107" t="s">
        <v>15</v>
      </c>
      <c r="M7" s="107"/>
      <c r="O7" s="82">
        <f>SUM(E7:E11)</f>
        <v>125750</v>
      </c>
    </row>
    <row r="8" spans="1:15" s="28" customFormat="1" ht="39" customHeight="1" x14ac:dyDescent="0.25">
      <c r="A8" s="58">
        <v>2</v>
      </c>
      <c r="B8" s="105" t="s">
        <v>13</v>
      </c>
      <c r="C8" s="105"/>
      <c r="D8" s="31" t="s">
        <v>14</v>
      </c>
      <c r="E8" s="58">
        <v>6635</v>
      </c>
      <c r="F8" s="58">
        <v>6</v>
      </c>
      <c r="G8" s="33"/>
      <c r="H8" s="7">
        <f t="shared" si="0"/>
        <v>0</v>
      </c>
      <c r="I8" s="106">
        <f>E8*F8</f>
        <v>39810</v>
      </c>
      <c r="J8" s="106"/>
      <c r="K8" s="106"/>
      <c r="L8" s="107" t="s">
        <v>16</v>
      </c>
      <c r="M8" s="107"/>
      <c r="O8" s="82"/>
    </row>
    <row r="9" spans="1:15" s="28" customFormat="1" ht="39" customHeight="1" x14ac:dyDescent="0.25">
      <c r="A9" s="58">
        <v>3</v>
      </c>
      <c r="B9" s="105" t="s">
        <v>13</v>
      </c>
      <c r="C9" s="105"/>
      <c r="D9" s="30" t="s">
        <v>14</v>
      </c>
      <c r="E9" s="58">
        <v>2560</v>
      </c>
      <c r="F9" s="58">
        <v>6</v>
      </c>
      <c r="G9" s="33"/>
      <c r="H9" s="7">
        <f t="shared" si="0"/>
        <v>0</v>
      </c>
      <c r="I9" s="106">
        <f t="shared" ref="I9:I70" si="1">E9*F9</f>
        <v>15360</v>
      </c>
      <c r="J9" s="106"/>
      <c r="K9" s="106"/>
      <c r="L9" s="108" t="s">
        <v>17</v>
      </c>
      <c r="M9" s="108"/>
      <c r="O9" s="82"/>
    </row>
    <row r="10" spans="1:15" s="28" customFormat="1" ht="39" customHeight="1" thickBot="1" x14ac:dyDescent="0.3">
      <c r="A10" s="58">
        <v>4</v>
      </c>
      <c r="B10" s="122" t="s">
        <v>18</v>
      </c>
      <c r="C10" s="122"/>
      <c r="D10" s="30" t="s">
        <v>14</v>
      </c>
      <c r="E10" s="58">
        <v>3135</v>
      </c>
      <c r="F10" s="58">
        <v>3</v>
      </c>
      <c r="G10" s="33"/>
      <c r="H10" s="7">
        <f t="shared" si="0"/>
        <v>0</v>
      </c>
      <c r="I10" s="106">
        <f t="shared" si="1"/>
        <v>9405</v>
      </c>
      <c r="J10" s="106"/>
      <c r="K10" s="123"/>
      <c r="L10" s="124" t="s">
        <v>15</v>
      </c>
      <c r="M10" s="124"/>
      <c r="O10" s="82"/>
    </row>
    <row r="11" spans="1:15" s="28" customFormat="1" ht="39" customHeight="1" thickBot="1" x14ac:dyDescent="0.3">
      <c r="A11" s="58">
        <v>5</v>
      </c>
      <c r="B11" s="125" t="s">
        <v>18</v>
      </c>
      <c r="C11" s="125"/>
      <c r="D11" s="30" t="s">
        <v>14</v>
      </c>
      <c r="E11" s="68">
        <v>320</v>
      </c>
      <c r="F11" s="68">
        <v>3</v>
      </c>
      <c r="G11" s="35"/>
      <c r="H11" s="8">
        <f t="shared" si="0"/>
        <v>0</v>
      </c>
      <c r="I11" s="126">
        <f t="shared" si="1"/>
        <v>960</v>
      </c>
      <c r="J11" s="126"/>
      <c r="K11" s="127"/>
      <c r="L11" s="124" t="s">
        <v>19</v>
      </c>
      <c r="M11" s="128"/>
      <c r="N11" s="9">
        <f>SUM(H7:H11)</f>
        <v>0</v>
      </c>
      <c r="O11" s="82"/>
    </row>
    <row r="12" spans="1:15" s="28" customFormat="1" ht="39" customHeight="1" x14ac:dyDescent="0.25">
      <c r="A12" s="58">
        <v>6</v>
      </c>
      <c r="B12" s="105" t="s">
        <v>20</v>
      </c>
      <c r="C12" s="105"/>
      <c r="D12" s="30" t="s">
        <v>14</v>
      </c>
      <c r="E12" s="58">
        <v>450</v>
      </c>
      <c r="F12" s="58">
        <v>1</v>
      </c>
      <c r="G12" s="33"/>
      <c r="H12" s="7">
        <f t="shared" si="0"/>
        <v>0</v>
      </c>
      <c r="I12" s="106">
        <f t="shared" si="1"/>
        <v>450</v>
      </c>
      <c r="J12" s="106"/>
      <c r="K12" s="106"/>
      <c r="L12" s="107" t="s">
        <v>21</v>
      </c>
      <c r="M12" s="107"/>
      <c r="O12" s="82"/>
    </row>
    <row r="13" spans="1:15" s="28" customFormat="1" ht="39" customHeight="1" x14ac:dyDescent="0.25">
      <c r="A13" s="58">
        <v>7</v>
      </c>
      <c r="B13" s="105" t="s">
        <v>22</v>
      </c>
      <c r="C13" s="105"/>
      <c r="D13" s="34" t="s">
        <v>23</v>
      </c>
      <c r="E13" s="58">
        <v>25</v>
      </c>
      <c r="F13" s="58">
        <v>1</v>
      </c>
      <c r="G13" s="33"/>
      <c r="H13" s="7">
        <f t="shared" si="0"/>
        <v>0</v>
      </c>
      <c r="I13" s="106">
        <f t="shared" si="1"/>
        <v>25</v>
      </c>
      <c r="J13" s="106"/>
      <c r="K13" s="106"/>
      <c r="L13" s="107" t="s">
        <v>24</v>
      </c>
      <c r="M13" s="107"/>
      <c r="O13" s="82"/>
    </row>
    <row r="14" spans="1:15" s="28" customFormat="1" ht="39" customHeight="1" x14ac:dyDescent="0.25">
      <c r="A14" s="59">
        <v>8</v>
      </c>
      <c r="B14" s="129" t="s">
        <v>25</v>
      </c>
      <c r="C14" s="129"/>
      <c r="D14" s="36" t="s">
        <v>26</v>
      </c>
      <c r="E14" s="59">
        <v>150</v>
      </c>
      <c r="F14" s="58">
        <v>1</v>
      </c>
      <c r="G14" s="33"/>
      <c r="H14" s="7">
        <f t="shared" si="0"/>
        <v>0</v>
      </c>
      <c r="I14" s="106">
        <f t="shared" si="1"/>
        <v>150</v>
      </c>
      <c r="J14" s="106"/>
      <c r="K14" s="106"/>
      <c r="L14" s="107" t="s">
        <v>27</v>
      </c>
      <c r="M14" s="107"/>
      <c r="O14" s="82"/>
    </row>
    <row r="15" spans="1:15" s="28" customFormat="1" ht="39" customHeight="1" x14ac:dyDescent="0.25">
      <c r="A15" s="58">
        <v>9</v>
      </c>
      <c r="B15" s="105" t="s">
        <v>28</v>
      </c>
      <c r="C15" s="105"/>
      <c r="D15" s="30" t="s">
        <v>14</v>
      </c>
      <c r="E15" s="58">
        <v>450</v>
      </c>
      <c r="F15" s="58">
        <v>1</v>
      </c>
      <c r="G15" s="33"/>
      <c r="H15" s="7">
        <f t="shared" si="0"/>
        <v>0</v>
      </c>
      <c r="I15" s="106">
        <f t="shared" si="1"/>
        <v>450</v>
      </c>
      <c r="J15" s="106"/>
      <c r="K15" s="106"/>
      <c r="L15" s="107"/>
      <c r="M15" s="107"/>
      <c r="O15" s="82"/>
    </row>
    <row r="16" spans="1:15" s="28" customFormat="1" ht="39" customHeight="1" x14ac:dyDescent="0.25">
      <c r="A16" s="58">
        <v>10</v>
      </c>
      <c r="B16" s="105" t="s">
        <v>29</v>
      </c>
      <c r="C16" s="105"/>
      <c r="D16" s="30" t="s">
        <v>30</v>
      </c>
      <c r="E16" s="58">
        <v>20</v>
      </c>
      <c r="F16" s="58">
        <v>1</v>
      </c>
      <c r="G16" s="33"/>
      <c r="H16" s="7">
        <f t="shared" si="0"/>
        <v>0</v>
      </c>
      <c r="I16" s="106">
        <f t="shared" si="1"/>
        <v>20</v>
      </c>
      <c r="J16" s="106"/>
      <c r="K16" s="106"/>
      <c r="L16" s="107"/>
      <c r="M16" s="107"/>
      <c r="O16" s="82"/>
    </row>
    <row r="17" spans="1:15" s="28" customFormat="1" ht="39" customHeight="1" thickBot="1" x14ac:dyDescent="0.3">
      <c r="A17" s="58">
        <v>11</v>
      </c>
      <c r="B17" s="122" t="s">
        <v>31</v>
      </c>
      <c r="C17" s="122"/>
      <c r="D17" s="30" t="s">
        <v>32</v>
      </c>
      <c r="E17" s="58">
        <v>55</v>
      </c>
      <c r="F17" s="58">
        <v>1</v>
      </c>
      <c r="G17" s="33"/>
      <c r="H17" s="7">
        <f t="shared" si="0"/>
        <v>0</v>
      </c>
      <c r="I17" s="106">
        <f t="shared" si="1"/>
        <v>55</v>
      </c>
      <c r="J17" s="106"/>
      <c r="K17" s="106"/>
      <c r="L17" s="107" t="s">
        <v>33</v>
      </c>
      <c r="M17" s="107"/>
      <c r="O17" s="82"/>
    </row>
    <row r="18" spans="1:15" s="28" customFormat="1" ht="39" customHeight="1" thickBot="1" x14ac:dyDescent="0.3">
      <c r="A18" s="58">
        <v>12</v>
      </c>
      <c r="B18" s="125" t="s">
        <v>34</v>
      </c>
      <c r="C18" s="125"/>
      <c r="D18" s="34" t="s">
        <v>32</v>
      </c>
      <c r="E18" s="68">
        <v>25</v>
      </c>
      <c r="F18" s="68">
        <v>1</v>
      </c>
      <c r="G18" s="35"/>
      <c r="H18" s="8">
        <f t="shared" si="0"/>
        <v>0</v>
      </c>
      <c r="I18" s="126">
        <f t="shared" si="1"/>
        <v>25</v>
      </c>
      <c r="J18" s="126"/>
      <c r="K18" s="126"/>
      <c r="L18" s="108" t="s">
        <v>35</v>
      </c>
      <c r="M18" s="131"/>
      <c r="N18" s="9">
        <f>SUM(H12:H18)</f>
        <v>0</v>
      </c>
      <c r="O18" s="82"/>
    </row>
    <row r="19" spans="1:15" s="28" customFormat="1" ht="39" customHeight="1" x14ac:dyDescent="0.25">
      <c r="A19" s="60"/>
      <c r="B19" s="132" t="s">
        <v>36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38"/>
      <c r="O19" s="82"/>
    </row>
    <row r="20" spans="1:15" s="28" customFormat="1" ht="39" customHeight="1" x14ac:dyDescent="0.25">
      <c r="A20" s="60">
        <v>13</v>
      </c>
      <c r="B20" s="133" t="s">
        <v>37</v>
      </c>
      <c r="C20" s="124"/>
      <c r="D20" s="39" t="s">
        <v>38</v>
      </c>
      <c r="E20" s="69">
        <v>250</v>
      </c>
      <c r="F20" s="69">
        <v>1</v>
      </c>
      <c r="G20" s="40"/>
      <c r="H20" s="10">
        <f t="shared" si="0"/>
        <v>0</v>
      </c>
      <c r="I20" s="130">
        <f t="shared" si="1"/>
        <v>250</v>
      </c>
      <c r="J20" s="130"/>
      <c r="K20" s="130"/>
      <c r="L20" s="124" t="s">
        <v>39</v>
      </c>
      <c r="M20" s="124"/>
      <c r="N20" s="41"/>
      <c r="O20" s="82"/>
    </row>
    <row r="21" spans="1:15" s="28" customFormat="1" ht="39" customHeight="1" x14ac:dyDescent="0.25">
      <c r="A21" s="60">
        <v>14</v>
      </c>
      <c r="B21" s="124" t="s">
        <v>37</v>
      </c>
      <c r="C21" s="124"/>
      <c r="D21" s="39" t="s">
        <v>38</v>
      </c>
      <c r="E21" s="69">
        <v>160</v>
      </c>
      <c r="F21" s="69">
        <v>1</v>
      </c>
      <c r="G21" s="40"/>
      <c r="H21" s="10">
        <f t="shared" si="0"/>
        <v>0</v>
      </c>
      <c r="I21" s="130">
        <f t="shared" si="1"/>
        <v>160</v>
      </c>
      <c r="J21" s="130"/>
      <c r="K21" s="130"/>
      <c r="L21" s="124" t="s">
        <v>40</v>
      </c>
      <c r="M21" s="124"/>
      <c r="N21" s="42"/>
      <c r="O21" s="82"/>
    </row>
    <row r="22" spans="1:15" s="28" customFormat="1" ht="39" customHeight="1" x14ac:dyDescent="0.25">
      <c r="A22" s="60">
        <v>15</v>
      </c>
      <c r="B22" s="124" t="s">
        <v>37</v>
      </c>
      <c r="C22" s="124"/>
      <c r="D22" s="39" t="s">
        <v>38</v>
      </c>
      <c r="E22" s="69">
        <v>25</v>
      </c>
      <c r="F22" s="69">
        <v>1</v>
      </c>
      <c r="G22" s="40"/>
      <c r="H22" s="10">
        <f t="shared" si="0"/>
        <v>0</v>
      </c>
      <c r="I22" s="130">
        <f t="shared" si="1"/>
        <v>25</v>
      </c>
      <c r="J22" s="130"/>
      <c r="K22" s="130"/>
      <c r="L22" s="124" t="s">
        <v>41</v>
      </c>
      <c r="M22" s="124"/>
      <c r="N22" s="43"/>
      <c r="O22" s="82"/>
    </row>
    <row r="23" spans="1:15" s="28" customFormat="1" ht="39" customHeight="1" x14ac:dyDescent="0.25">
      <c r="A23" s="60">
        <v>16</v>
      </c>
      <c r="B23" s="124" t="s">
        <v>42</v>
      </c>
      <c r="C23" s="124"/>
      <c r="D23" s="39" t="s">
        <v>38</v>
      </c>
      <c r="E23" s="69">
        <v>6</v>
      </c>
      <c r="F23" s="69">
        <v>1</v>
      </c>
      <c r="G23" s="40"/>
      <c r="H23" s="10">
        <f t="shared" si="0"/>
        <v>0</v>
      </c>
      <c r="I23" s="130">
        <f t="shared" si="1"/>
        <v>6</v>
      </c>
      <c r="J23" s="130"/>
      <c r="K23" s="130"/>
      <c r="L23" s="124" t="s">
        <v>43</v>
      </c>
      <c r="M23" s="124"/>
      <c r="O23" s="82"/>
    </row>
    <row r="24" spans="1:15" s="28" customFormat="1" ht="39" customHeight="1" x14ac:dyDescent="0.25">
      <c r="A24" s="60">
        <v>17</v>
      </c>
      <c r="B24" s="120" t="s">
        <v>44</v>
      </c>
      <c r="C24" s="107"/>
      <c r="D24" s="31" t="s">
        <v>38</v>
      </c>
      <c r="E24" s="67">
        <v>80</v>
      </c>
      <c r="F24" s="67">
        <v>1</v>
      </c>
      <c r="G24" s="32"/>
      <c r="H24" s="6">
        <f t="shared" si="0"/>
        <v>0</v>
      </c>
      <c r="I24" s="121">
        <f t="shared" si="1"/>
        <v>80</v>
      </c>
      <c r="J24" s="121"/>
      <c r="K24" s="121"/>
      <c r="L24" s="107" t="s">
        <v>39</v>
      </c>
      <c r="M24" s="107"/>
      <c r="O24" s="82"/>
    </row>
    <row r="25" spans="1:15" s="28" customFormat="1" ht="39" customHeight="1" x14ac:dyDescent="0.25">
      <c r="A25" s="60">
        <v>18</v>
      </c>
      <c r="B25" s="105" t="s">
        <v>44</v>
      </c>
      <c r="C25" s="105"/>
      <c r="D25" s="30" t="s">
        <v>38</v>
      </c>
      <c r="E25" s="58">
        <v>100</v>
      </c>
      <c r="F25" s="58">
        <v>1</v>
      </c>
      <c r="G25" s="33"/>
      <c r="H25" s="7">
        <f t="shared" si="0"/>
        <v>0</v>
      </c>
      <c r="I25" s="106">
        <f t="shared" si="1"/>
        <v>100</v>
      </c>
      <c r="J25" s="106"/>
      <c r="K25" s="106"/>
      <c r="L25" s="107" t="s">
        <v>40</v>
      </c>
      <c r="M25" s="107"/>
      <c r="O25" s="82"/>
    </row>
    <row r="26" spans="1:15" s="28" customFormat="1" ht="39" customHeight="1" x14ac:dyDescent="0.25">
      <c r="A26" s="60">
        <v>19</v>
      </c>
      <c r="B26" s="105" t="s">
        <v>44</v>
      </c>
      <c r="C26" s="105"/>
      <c r="D26" s="30" t="s">
        <v>38</v>
      </c>
      <c r="E26" s="58">
        <v>22</v>
      </c>
      <c r="F26" s="58">
        <v>1</v>
      </c>
      <c r="G26" s="33"/>
      <c r="H26" s="7">
        <f t="shared" si="0"/>
        <v>0</v>
      </c>
      <c r="I26" s="106">
        <f t="shared" si="1"/>
        <v>22</v>
      </c>
      <c r="J26" s="106"/>
      <c r="K26" s="106"/>
      <c r="L26" s="107" t="s">
        <v>41</v>
      </c>
      <c r="M26" s="107"/>
      <c r="O26" s="82"/>
    </row>
    <row r="27" spans="1:15" s="28" customFormat="1" ht="39" customHeight="1" x14ac:dyDescent="0.25">
      <c r="A27" s="60">
        <v>20</v>
      </c>
      <c r="B27" s="122" t="s">
        <v>45</v>
      </c>
      <c r="C27" s="105"/>
      <c r="D27" s="30" t="s">
        <v>38</v>
      </c>
      <c r="E27" s="58">
        <v>200</v>
      </c>
      <c r="F27" s="58">
        <v>1</v>
      </c>
      <c r="G27" s="33"/>
      <c r="H27" s="7">
        <f t="shared" si="0"/>
        <v>0</v>
      </c>
      <c r="I27" s="106">
        <f t="shared" si="1"/>
        <v>200</v>
      </c>
      <c r="J27" s="106"/>
      <c r="K27" s="106"/>
      <c r="L27" s="107" t="s">
        <v>46</v>
      </c>
      <c r="M27" s="107"/>
      <c r="O27" s="82"/>
    </row>
    <row r="28" spans="1:15" s="28" customFormat="1" ht="39" customHeight="1" x14ac:dyDescent="0.25">
      <c r="A28" s="60">
        <v>21</v>
      </c>
      <c r="B28" s="105" t="s">
        <v>45</v>
      </c>
      <c r="C28" s="105"/>
      <c r="D28" s="30" t="s">
        <v>38</v>
      </c>
      <c r="E28" s="58">
        <v>400</v>
      </c>
      <c r="F28" s="58">
        <v>1</v>
      </c>
      <c r="G28" s="33"/>
      <c r="H28" s="7">
        <f t="shared" si="0"/>
        <v>0</v>
      </c>
      <c r="I28" s="106">
        <f t="shared" si="1"/>
        <v>400</v>
      </c>
      <c r="J28" s="106"/>
      <c r="K28" s="106"/>
      <c r="L28" s="107" t="s">
        <v>47</v>
      </c>
      <c r="M28" s="107"/>
      <c r="O28" s="82"/>
    </row>
    <row r="29" spans="1:15" s="28" customFormat="1" ht="39" customHeight="1" x14ac:dyDescent="0.25">
      <c r="A29" s="60">
        <v>22</v>
      </c>
      <c r="B29" s="105" t="s">
        <v>45</v>
      </c>
      <c r="C29" s="105"/>
      <c r="D29" s="30" t="s">
        <v>38</v>
      </c>
      <c r="E29" s="58">
        <v>50</v>
      </c>
      <c r="F29" s="58">
        <v>1</v>
      </c>
      <c r="G29" s="33"/>
      <c r="H29" s="7">
        <f t="shared" si="0"/>
        <v>0</v>
      </c>
      <c r="I29" s="106">
        <f t="shared" si="1"/>
        <v>50</v>
      </c>
      <c r="J29" s="106"/>
      <c r="K29" s="106"/>
      <c r="L29" s="107" t="s">
        <v>48</v>
      </c>
      <c r="M29" s="107"/>
      <c r="O29" s="82"/>
    </row>
    <row r="30" spans="1:15" s="28" customFormat="1" ht="39" customHeight="1" x14ac:dyDescent="0.25">
      <c r="A30" s="60">
        <v>23</v>
      </c>
      <c r="B30" s="122" t="s">
        <v>49</v>
      </c>
      <c r="C30" s="105"/>
      <c r="D30" s="30" t="s">
        <v>38</v>
      </c>
      <c r="E30" s="58">
        <v>400</v>
      </c>
      <c r="F30" s="58">
        <v>1</v>
      </c>
      <c r="G30" s="33"/>
      <c r="H30" s="7">
        <f t="shared" si="0"/>
        <v>0</v>
      </c>
      <c r="I30" s="106">
        <f t="shared" si="1"/>
        <v>400</v>
      </c>
      <c r="J30" s="106"/>
      <c r="K30" s="106"/>
      <c r="L30" s="107" t="s">
        <v>46</v>
      </c>
      <c r="M30" s="107"/>
      <c r="O30" s="82"/>
    </row>
    <row r="31" spans="1:15" s="28" customFormat="1" ht="39" customHeight="1" x14ac:dyDescent="0.25">
      <c r="A31" s="60">
        <v>24</v>
      </c>
      <c r="B31" s="105" t="s">
        <v>49</v>
      </c>
      <c r="C31" s="105"/>
      <c r="D31" s="30" t="s">
        <v>38</v>
      </c>
      <c r="E31" s="58">
        <v>40</v>
      </c>
      <c r="F31" s="58">
        <v>1</v>
      </c>
      <c r="G31" s="33"/>
      <c r="H31" s="7">
        <f t="shared" si="0"/>
        <v>0</v>
      </c>
      <c r="I31" s="106">
        <f t="shared" si="1"/>
        <v>40</v>
      </c>
      <c r="J31" s="106"/>
      <c r="K31" s="106"/>
      <c r="L31" s="107" t="s">
        <v>47</v>
      </c>
      <c r="M31" s="107"/>
      <c r="O31" s="82"/>
    </row>
    <row r="32" spans="1:15" s="28" customFormat="1" ht="39" customHeight="1" x14ac:dyDescent="0.25">
      <c r="A32" s="60">
        <v>25</v>
      </c>
      <c r="B32" s="122" t="s">
        <v>50</v>
      </c>
      <c r="C32" s="122"/>
      <c r="D32" s="30" t="s">
        <v>38</v>
      </c>
      <c r="E32" s="58">
        <v>400</v>
      </c>
      <c r="F32" s="58">
        <v>1</v>
      </c>
      <c r="G32" s="33"/>
      <c r="H32" s="7">
        <f t="shared" si="0"/>
        <v>0</v>
      </c>
      <c r="I32" s="106">
        <f t="shared" si="1"/>
        <v>400</v>
      </c>
      <c r="J32" s="106"/>
      <c r="K32" s="106"/>
      <c r="L32" s="107" t="s">
        <v>51</v>
      </c>
      <c r="M32" s="107"/>
      <c r="O32" s="82"/>
    </row>
    <row r="33" spans="1:15" s="28" customFormat="1" ht="39" customHeight="1" x14ac:dyDescent="0.25">
      <c r="A33" s="60">
        <v>26</v>
      </c>
      <c r="B33" s="134" t="s">
        <v>50</v>
      </c>
      <c r="C33" s="135"/>
      <c r="D33" s="30" t="s">
        <v>38</v>
      </c>
      <c r="E33" s="58">
        <v>2500</v>
      </c>
      <c r="F33" s="58">
        <v>1</v>
      </c>
      <c r="G33" s="33"/>
      <c r="H33" s="7">
        <f t="shared" si="0"/>
        <v>0</v>
      </c>
      <c r="I33" s="106">
        <f t="shared" si="1"/>
        <v>2500</v>
      </c>
      <c r="J33" s="106"/>
      <c r="K33" s="106"/>
      <c r="L33" s="107" t="s">
        <v>47</v>
      </c>
      <c r="M33" s="107"/>
      <c r="O33" s="82"/>
    </row>
    <row r="34" spans="1:15" s="28" customFormat="1" ht="39" customHeight="1" thickBot="1" x14ac:dyDescent="0.3">
      <c r="A34" s="60">
        <v>27</v>
      </c>
      <c r="B34" s="122" t="s">
        <v>52</v>
      </c>
      <c r="C34" s="122"/>
      <c r="D34" s="30" t="s">
        <v>38</v>
      </c>
      <c r="E34" s="58">
        <v>150</v>
      </c>
      <c r="F34" s="58">
        <v>1</v>
      </c>
      <c r="G34" s="33"/>
      <c r="H34" s="7">
        <f t="shared" si="0"/>
        <v>0</v>
      </c>
      <c r="I34" s="106">
        <f t="shared" si="1"/>
        <v>150</v>
      </c>
      <c r="J34" s="106"/>
      <c r="K34" s="106"/>
      <c r="L34" s="107" t="s">
        <v>51</v>
      </c>
      <c r="M34" s="107"/>
      <c r="O34" s="82"/>
    </row>
    <row r="35" spans="1:15" s="28" customFormat="1" ht="39" customHeight="1" thickBot="1" x14ac:dyDescent="0.3">
      <c r="A35" s="60">
        <v>28</v>
      </c>
      <c r="B35" s="125" t="s">
        <v>52</v>
      </c>
      <c r="C35" s="125"/>
      <c r="D35" s="34" t="s">
        <v>38</v>
      </c>
      <c r="E35" s="68">
        <v>40</v>
      </c>
      <c r="F35" s="68">
        <v>1</v>
      </c>
      <c r="G35" s="35"/>
      <c r="H35" s="8">
        <f t="shared" si="0"/>
        <v>0</v>
      </c>
      <c r="I35" s="126">
        <f t="shared" si="1"/>
        <v>40</v>
      </c>
      <c r="J35" s="126"/>
      <c r="K35" s="126"/>
      <c r="L35" s="108" t="s">
        <v>47</v>
      </c>
      <c r="M35" s="108"/>
      <c r="N35" s="9">
        <f>SUM(H20:H35)</f>
        <v>0</v>
      </c>
      <c r="O35" s="82"/>
    </row>
    <row r="36" spans="1:15" s="28" customFormat="1" ht="39" customHeight="1" x14ac:dyDescent="0.25">
      <c r="A36" s="60"/>
      <c r="B36" s="137" t="s">
        <v>53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9"/>
      <c r="N36" s="44"/>
      <c r="O36" s="82"/>
    </row>
    <row r="37" spans="1:15" s="28" customFormat="1" ht="39" customHeight="1" x14ac:dyDescent="0.25">
      <c r="A37" s="58">
        <v>29</v>
      </c>
      <c r="B37" s="140" t="s">
        <v>54</v>
      </c>
      <c r="C37" s="140"/>
      <c r="D37" s="31" t="s">
        <v>38</v>
      </c>
      <c r="E37" s="67">
        <v>300</v>
      </c>
      <c r="F37" s="67">
        <v>1</v>
      </c>
      <c r="G37" s="32"/>
      <c r="H37" s="6">
        <f t="shared" si="0"/>
        <v>0</v>
      </c>
      <c r="I37" s="121">
        <f t="shared" si="1"/>
        <v>300</v>
      </c>
      <c r="J37" s="121"/>
      <c r="K37" s="121"/>
      <c r="L37" s="107" t="s">
        <v>55</v>
      </c>
      <c r="M37" s="107"/>
      <c r="O37" s="82"/>
    </row>
    <row r="38" spans="1:15" s="28" customFormat="1" ht="39" customHeight="1" x14ac:dyDescent="0.25">
      <c r="A38" s="58">
        <v>30</v>
      </c>
      <c r="B38" s="136" t="s">
        <v>54</v>
      </c>
      <c r="C38" s="136"/>
      <c r="D38" s="30" t="s">
        <v>38</v>
      </c>
      <c r="E38" s="58">
        <v>1100</v>
      </c>
      <c r="F38" s="58">
        <v>1</v>
      </c>
      <c r="G38" s="33"/>
      <c r="H38" s="7">
        <f t="shared" si="0"/>
        <v>0</v>
      </c>
      <c r="I38" s="106">
        <f t="shared" si="1"/>
        <v>1100</v>
      </c>
      <c r="J38" s="106"/>
      <c r="K38" s="106"/>
      <c r="L38" s="107" t="s">
        <v>56</v>
      </c>
      <c r="M38" s="107"/>
      <c r="O38" s="82"/>
    </row>
    <row r="39" spans="1:15" s="28" customFormat="1" ht="39" customHeight="1" thickBot="1" x14ac:dyDescent="0.3">
      <c r="A39" s="58">
        <v>31</v>
      </c>
      <c r="B39" s="136" t="s">
        <v>54</v>
      </c>
      <c r="C39" s="136"/>
      <c r="D39" s="30" t="s">
        <v>38</v>
      </c>
      <c r="E39" s="58">
        <v>3600</v>
      </c>
      <c r="F39" s="58">
        <v>1</v>
      </c>
      <c r="G39" s="33"/>
      <c r="H39" s="7">
        <f t="shared" si="0"/>
        <v>0</v>
      </c>
      <c r="I39" s="106">
        <f t="shared" si="1"/>
        <v>3600</v>
      </c>
      <c r="J39" s="106"/>
      <c r="K39" s="106"/>
      <c r="L39" s="107" t="s">
        <v>57</v>
      </c>
      <c r="M39" s="107"/>
      <c r="O39" s="82"/>
    </row>
    <row r="40" spans="1:15" s="28" customFormat="1" ht="39" customHeight="1" thickBot="1" x14ac:dyDescent="0.3">
      <c r="A40" s="58">
        <v>32</v>
      </c>
      <c r="B40" s="143" t="s">
        <v>58</v>
      </c>
      <c r="C40" s="143"/>
      <c r="D40" s="34" t="s">
        <v>38</v>
      </c>
      <c r="E40" s="68">
        <v>100</v>
      </c>
      <c r="F40" s="68">
        <v>1</v>
      </c>
      <c r="G40" s="35"/>
      <c r="H40" s="8">
        <f t="shared" si="0"/>
        <v>0</v>
      </c>
      <c r="I40" s="126">
        <f t="shared" si="1"/>
        <v>100</v>
      </c>
      <c r="J40" s="126"/>
      <c r="K40" s="126"/>
      <c r="L40" s="108"/>
      <c r="M40" s="108"/>
      <c r="N40" s="9">
        <f>SUM(H37:H40)</f>
        <v>0</v>
      </c>
      <c r="O40" s="82"/>
    </row>
    <row r="41" spans="1:15" s="28" customFormat="1" ht="39" customHeight="1" x14ac:dyDescent="0.25">
      <c r="A41" s="60"/>
      <c r="B41" s="144" t="s">
        <v>59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9"/>
      <c r="N41" s="44"/>
      <c r="O41" s="82"/>
    </row>
    <row r="42" spans="1:15" s="28" customFormat="1" ht="39" customHeight="1" x14ac:dyDescent="0.25">
      <c r="A42" s="58">
        <v>33</v>
      </c>
      <c r="B42" s="107" t="s">
        <v>60</v>
      </c>
      <c r="C42" s="107"/>
      <c r="D42" s="31" t="s">
        <v>38</v>
      </c>
      <c r="E42" s="67">
        <v>50</v>
      </c>
      <c r="F42" s="67">
        <v>1</v>
      </c>
      <c r="G42" s="32"/>
      <c r="H42" s="6">
        <f>E42*F42*G42</f>
        <v>0</v>
      </c>
      <c r="I42" s="121">
        <f t="shared" si="1"/>
        <v>50</v>
      </c>
      <c r="J42" s="121"/>
      <c r="K42" s="121"/>
      <c r="L42" s="107" t="s">
        <v>61</v>
      </c>
      <c r="M42" s="107"/>
      <c r="O42" s="82"/>
    </row>
    <row r="43" spans="1:15" s="28" customFormat="1" ht="39" customHeight="1" x14ac:dyDescent="0.25">
      <c r="A43" s="58">
        <v>34</v>
      </c>
      <c r="B43" s="107" t="s">
        <v>62</v>
      </c>
      <c r="C43" s="107"/>
      <c r="D43" s="31" t="s">
        <v>38</v>
      </c>
      <c r="E43" s="58">
        <v>16</v>
      </c>
      <c r="F43" s="58">
        <v>1</v>
      </c>
      <c r="G43" s="33"/>
      <c r="H43" s="7">
        <f t="shared" si="0"/>
        <v>0</v>
      </c>
      <c r="I43" s="106">
        <f t="shared" si="1"/>
        <v>16</v>
      </c>
      <c r="J43" s="106"/>
      <c r="K43" s="106"/>
      <c r="L43" s="141" t="s">
        <v>63</v>
      </c>
      <c r="M43" s="142"/>
      <c r="O43" s="82"/>
    </row>
    <row r="44" spans="1:15" s="28" customFormat="1" ht="39" customHeight="1" x14ac:dyDescent="0.25">
      <c r="A44" s="58">
        <v>35</v>
      </c>
      <c r="B44" s="107" t="s">
        <v>62</v>
      </c>
      <c r="C44" s="107"/>
      <c r="D44" s="31" t="s">
        <v>38</v>
      </c>
      <c r="E44" s="58">
        <v>2</v>
      </c>
      <c r="F44" s="58">
        <v>1</v>
      </c>
      <c r="G44" s="33"/>
      <c r="H44" s="7">
        <f t="shared" si="0"/>
        <v>0</v>
      </c>
      <c r="I44" s="106">
        <f t="shared" si="1"/>
        <v>2</v>
      </c>
      <c r="J44" s="106"/>
      <c r="K44" s="106"/>
      <c r="L44" s="141" t="s">
        <v>64</v>
      </c>
      <c r="M44" s="107"/>
      <c r="O44" s="82"/>
    </row>
    <row r="45" spans="1:15" s="28" customFormat="1" ht="39" customHeight="1" x14ac:dyDescent="0.25">
      <c r="A45" s="58">
        <v>36</v>
      </c>
      <c r="B45" s="105" t="s">
        <v>65</v>
      </c>
      <c r="C45" s="105"/>
      <c r="D45" s="31" t="s">
        <v>38</v>
      </c>
      <c r="E45" s="58">
        <v>10</v>
      </c>
      <c r="F45" s="58">
        <v>1</v>
      </c>
      <c r="G45" s="33"/>
      <c r="H45" s="7">
        <f t="shared" si="0"/>
        <v>0</v>
      </c>
      <c r="I45" s="106">
        <f t="shared" si="1"/>
        <v>10</v>
      </c>
      <c r="J45" s="106"/>
      <c r="K45" s="106"/>
      <c r="L45" s="107" t="s">
        <v>61</v>
      </c>
      <c r="M45" s="107"/>
      <c r="O45" s="82"/>
    </row>
    <row r="46" spans="1:15" s="28" customFormat="1" ht="39" customHeight="1" thickBot="1" x14ac:dyDescent="0.3">
      <c r="A46" s="58">
        <v>37</v>
      </c>
      <c r="B46" s="105" t="s">
        <v>66</v>
      </c>
      <c r="C46" s="105"/>
      <c r="D46" s="31" t="s">
        <v>38</v>
      </c>
      <c r="E46" s="58">
        <v>4</v>
      </c>
      <c r="F46" s="58">
        <v>1</v>
      </c>
      <c r="G46" s="33"/>
      <c r="H46" s="7">
        <f t="shared" si="0"/>
        <v>0</v>
      </c>
      <c r="I46" s="106">
        <f t="shared" si="1"/>
        <v>4</v>
      </c>
      <c r="J46" s="106"/>
      <c r="K46" s="106"/>
      <c r="L46" s="141" t="s">
        <v>63</v>
      </c>
      <c r="M46" s="142"/>
      <c r="O46" s="82"/>
    </row>
    <row r="47" spans="1:15" s="28" customFormat="1" ht="39" customHeight="1" thickBot="1" x14ac:dyDescent="0.3">
      <c r="A47" s="58">
        <v>38</v>
      </c>
      <c r="B47" s="125" t="s">
        <v>66</v>
      </c>
      <c r="C47" s="125"/>
      <c r="D47" s="45" t="s">
        <v>38</v>
      </c>
      <c r="E47" s="68">
        <v>2</v>
      </c>
      <c r="F47" s="68">
        <v>1</v>
      </c>
      <c r="G47" s="35"/>
      <c r="H47" s="8">
        <f t="shared" si="0"/>
        <v>0</v>
      </c>
      <c r="I47" s="126">
        <f t="shared" si="1"/>
        <v>2</v>
      </c>
      <c r="J47" s="126"/>
      <c r="K47" s="126"/>
      <c r="L47" s="145" t="s">
        <v>64</v>
      </c>
      <c r="M47" s="108"/>
      <c r="N47" s="9">
        <f>SUM(H42:H47)</f>
        <v>0</v>
      </c>
      <c r="O47" s="82"/>
    </row>
    <row r="48" spans="1:15" s="28" customFormat="1" ht="39" customHeight="1" x14ac:dyDescent="0.25">
      <c r="A48" s="60"/>
      <c r="B48" s="144" t="s">
        <v>67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9"/>
      <c r="N48" s="44"/>
      <c r="O48" s="82"/>
    </row>
    <row r="49" spans="1:15" s="28" customFormat="1" ht="39" customHeight="1" x14ac:dyDescent="0.25">
      <c r="A49" s="58">
        <v>39</v>
      </c>
      <c r="B49" s="107" t="s">
        <v>60</v>
      </c>
      <c r="C49" s="107"/>
      <c r="D49" s="31" t="s">
        <v>38</v>
      </c>
      <c r="E49" s="67">
        <v>20</v>
      </c>
      <c r="F49" s="67">
        <v>1</v>
      </c>
      <c r="G49" s="32"/>
      <c r="H49" s="6">
        <f t="shared" si="0"/>
        <v>0</v>
      </c>
      <c r="I49" s="146">
        <f t="shared" si="1"/>
        <v>20</v>
      </c>
      <c r="J49" s="147"/>
      <c r="K49" s="148"/>
      <c r="L49" s="107" t="s">
        <v>61</v>
      </c>
      <c r="M49" s="107"/>
      <c r="O49" s="82"/>
    </row>
    <row r="50" spans="1:15" s="28" customFormat="1" ht="39" customHeight="1" x14ac:dyDescent="0.25">
      <c r="A50" s="58">
        <v>40</v>
      </c>
      <c r="B50" s="107" t="s">
        <v>62</v>
      </c>
      <c r="C50" s="107"/>
      <c r="D50" s="31" t="s">
        <v>38</v>
      </c>
      <c r="E50" s="58">
        <v>2</v>
      </c>
      <c r="F50" s="67">
        <v>1</v>
      </c>
      <c r="G50" s="33"/>
      <c r="H50" s="7">
        <f t="shared" si="0"/>
        <v>0</v>
      </c>
      <c r="I50" s="123">
        <f t="shared" si="1"/>
        <v>2</v>
      </c>
      <c r="J50" s="149"/>
      <c r="K50" s="150"/>
      <c r="L50" s="141" t="s">
        <v>63</v>
      </c>
      <c r="M50" s="142"/>
      <c r="O50" s="82"/>
    </row>
    <row r="51" spans="1:15" s="28" customFormat="1" ht="39" customHeight="1" x14ac:dyDescent="0.25">
      <c r="A51" s="58">
        <v>41</v>
      </c>
      <c r="B51" s="107" t="s">
        <v>62</v>
      </c>
      <c r="C51" s="107"/>
      <c r="D51" s="31" t="s">
        <v>38</v>
      </c>
      <c r="E51" s="58">
        <v>2</v>
      </c>
      <c r="F51" s="67">
        <v>1</v>
      </c>
      <c r="G51" s="33"/>
      <c r="H51" s="7">
        <f t="shared" si="0"/>
        <v>0</v>
      </c>
      <c r="I51" s="123">
        <f t="shared" si="1"/>
        <v>2</v>
      </c>
      <c r="J51" s="149"/>
      <c r="K51" s="150"/>
      <c r="L51" s="141" t="s">
        <v>64</v>
      </c>
      <c r="M51" s="107"/>
      <c r="O51" s="82"/>
    </row>
    <row r="52" spans="1:15" s="28" customFormat="1" ht="39" customHeight="1" x14ac:dyDescent="0.25">
      <c r="A52" s="58">
        <v>42</v>
      </c>
      <c r="B52" s="105" t="s">
        <v>65</v>
      </c>
      <c r="C52" s="105"/>
      <c r="D52" s="31" t="s">
        <v>38</v>
      </c>
      <c r="E52" s="58">
        <v>10</v>
      </c>
      <c r="F52" s="67">
        <v>1</v>
      </c>
      <c r="G52" s="33"/>
      <c r="H52" s="7">
        <f t="shared" si="0"/>
        <v>0</v>
      </c>
      <c r="I52" s="123">
        <f t="shared" si="1"/>
        <v>10</v>
      </c>
      <c r="J52" s="149"/>
      <c r="K52" s="150"/>
      <c r="L52" s="107" t="s">
        <v>61</v>
      </c>
      <c r="M52" s="107"/>
      <c r="O52" s="82"/>
    </row>
    <row r="53" spans="1:15" s="28" customFormat="1" ht="39" customHeight="1" thickBot="1" x14ac:dyDescent="0.3">
      <c r="A53" s="58">
        <v>43</v>
      </c>
      <c r="B53" s="105" t="s">
        <v>65</v>
      </c>
      <c r="C53" s="105"/>
      <c r="D53" s="31" t="s">
        <v>38</v>
      </c>
      <c r="E53" s="58">
        <v>2</v>
      </c>
      <c r="F53" s="67">
        <v>1</v>
      </c>
      <c r="G53" s="33"/>
      <c r="H53" s="7">
        <f t="shared" si="0"/>
        <v>0</v>
      </c>
      <c r="I53" s="123">
        <f t="shared" si="1"/>
        <v>2</v>
      </c>
      <c r="J53" s="149"/>
      <c r="K53" s="150"/>
      <c r="L53" s="141" t="s">
        <v>63</v>
      </c>
      <c r="M53" s="142"/>
      <c r="O53" s="82"/>
    </row>
    <row r="54" spans="1:15" s="28" customFormat="1" ht="39" customHeight="1" thickBot="1" x14ac:dyDescent="0.3">
      <c r="A54" s="58">
        <v>44</v>
      </c>
      <c r="B54" s="125" t="s">
        <v>65</v>
      </c>
      <c r="C54" s="125"/>
      <c r="D54" s="45" t="s">
        <v>38</v>
      </c>
      <c r="E54" s="68">
        <v>2</v>
      </c>
      <c r="F54" s="70">
        <v>1</v>
      </c>
      <c r="G54" s="35"/>
      <c r="H54" s="8">
        <f t="shared" si="0"/>
        <v>0</v>
      </c>
      <c r="I54" s="127">
        <f t="shared" si="1"/>
        <v>2</v>
      </c>
      <c r="J54" s="153"/>
      <c r="K54" s="154"/>
      <c r="L54" s="145" t="s">
        <v>64</v>
      </c>
      <c r="M54" s="108"/>
      <c r="N54" s="37">
        <f>SUM(H49:H54)</f>
        <v>0</v>
      </c>
      <c r="O54" s="82"/>
    </row>
    <row r="55" spans="1:15" s="28" customFormat="1" ht="39" customHeight="1" x14ac:dyDescent="0.25">
      <c r="A55" s="60"/>
      <c r="B55" s="137" t="s">
        <v>68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9"/>
      <c r="N55" s="44"/>
      <c r="O55" s="82"/>
    </row>
    <row r="56" spans="1:15" s="28" customFormat="1" ht="39" customHeight="1" x14ac:dyDescent="0.25">
      <c r="A56" s="58">
        <v>45</v>
      </c>
      <c r="B56" s="155" t="s">
        <v>69</v>
      </c>
      <c r="C56" s="156"/>
      <c r="D56" s="31" t="s">
        <v>14</v>
      </c>
      <c r="E56" s="67">
        <v>150</v>
      </c>
      <c r="F56" s="67">
        <v>1</v>
      </c>
      <c r="G56" s="32"/>
      <c r="H56" s="6">
        <f t="shared" si="0"/>
        <v>0</v>
      </c>
      <c r="I56" s="157">
        <f t="shared" si="1"/>
        <v>150</v>
      </c>
      <c r="J56" s="158"/>
      <c r="K56" s="159"/>
      <c r="L56" s="151" t="s">
        <v>70</v>
      </c>
      <c r="M56" s="152"/>
      <c r="O56" s="82"/>
    </row>
    <row r="57" spans="1:15" s="28" customFormat="1" ht="39" customHeight="1" x14ac:dyDescent="0.25">
      <c r="A57" s="58">
        <v>46</v>
      </c>
      <c r="B57" s="151" t="s">
        <v>69</v>
      </c>
      <c r="C57" s="152"/>
      <c r="D57" s="31" t="s">
        <v>14</v>
      </c>
      <c r="E57" s="58">
        <v>100</v>
      </c>
      <c r="F57" s="58">
        <v>1</v>
      </c>
      <c r="G57" s="33"/>
      <c r="H57" s="7">
        <f t="shared" si="0"/>
        <v>0</v>
      </c>
      <c r="I57" s="123">
        <f t="shared" si="1"/>
        <v>100</v>
      </c>
      <c r="J57" s="149"/>
      <c r="K57" s="150"/>
      <c r="L57" s="134" t="s">
        <v>71</v>
      </c>
      <c r="M57" s="135"/>
      <c r="O57" s="82"/>
    </row>
    <row r="58" spans="1:15" s="28" customFormat="1" ht="39" customHeight="1" x14ac:dyDescent="0.25">
      <c r="A58" s="58">
        <v>47</v>
      </c>
      <c r="B58" s="151" t="s">
        <v>69</v>
      </c>
      <c r="C58" s="152"/>
      <c r="D58" s="31" t="s">
        <v>14</v>
      </c>
      <c r="E58" s="58">
        <v>40</v>
      </c>
      <c r="F58" s="58">
        <v>1</v>
      </c>
      <c r="G58" s="33"/>
      <c r="H58" s="7">
        <f t="shared" si="0"/>
        <v>0</v>
      </c>
      <c r="I58" s="123">
        <f t="shared" si="1"/>
        <v>40</v>
      </c>
      <c r="J58" s="149"/>
      <c r="K58" s="150"/>
      <c r="L58" s="134" t="s">
        <v>72</v>
      </c>
      <c r="M58" s="135"/>
      <c r="O58" s="82"/>
    </row>
    <row r="59" spans="1:15" s="28" customFormat="1" ht="39" customHeight="1" x14ac:dyDescent="0.25">
      <c r="A59" s="58">
        <v>48</v>
      </c>
      <c r="B59" s="162" t="s">
        <v>73</v>
      </c>
      <c r="C59" s="135"/>
      <c r="D59" s="31" t="s">
        <v>38</v>
      </c>
      <c r="E59" s="58">
        <v>19</v>
      </c>
      <c r="F59" s="58">
        <v>1</v>
      </c>
      <c r="G59" s="33"/>
      <c r="H59" s="7">
        <f t="shared" si="0"/>
        <v>0</v>
      </c>
      <c r="I59" s="123">
        <f t="shared" si="1"/>
        <v>19</v>
      </c>
      <c r="J59" s="149"/>
      <c r="K59" s="150"/>
      <c r="L59" s="134" t="s">
        <v>74</v>
      </c>
      <c r="M59" s="135"/>
      <c r="O59" s="82"/>
    </row>
    <row r="60" spans="1:15" s="28" customFormat="1" ht="39" customHeight="1" thickBot="1" x14ac:dyDescent="0.3">
      <c r="A60" s="58">
        <v>49</v>
      </c>
      <c r="B60" s="134" t="s">
        <v>75</v>
      </c>
      <c r="C60" s="135"/>
      <c r="D60" s="31" t="s">
        <v>38</v>
      </c>
      <c r="E60" s="58">
        <v>100</v>
      </c>
      <c r="F60" s="58">
        <v>1</v>
      </c>
      <c r="G60" s="33"/>
      <c r="H60" s="7">
        <f t="shared" si="0"/>
        <v>0</v>
      </c>
      <c r="I60" s="123">
        <f t="shared" si="1"/>
        <v>100</v>
      </c>
      <c r="J60" s="149"/>
      <c r="K60" s="150"/>
      <c r="L60" s="134" t="s">
        <v>76</v>
      </c>
      <c r="M60" s="135"/>
      <c r="O60" s="82"/>
    </row>
    <row r="61" spans="1:15" s="28" customFormat="1" ht="39" customHeight="1" thickBot="1" x14ac:dyDescent="0.3">
      <c r="A61" s="58">
        <v>50</v>
      </c>
      <c r="B61" s="125" t="s">
        <v>77</v>
      </c>
      <c r="C61" s="125"/>
      <c r="D61" s="34" t="s">
        <v>23</v>
      </c>
      <c r="E61" s="68">
        <v>30</v>
      </c>
      <c r="F61" s="68">
        <v>1</v>
      </c>
      <c r="G61" s="35"/>
      <c r="H61" s="8">
        <f t="shared" si="0"/>
        <v>0</v>
      </c>
      <c r="I61" s="126">
        <f t="shared" si="1"/>
        <v>30</v>
      </c>
      <c r="J61" s="126"/>
      <c r="K61" s="126"/>
      <c r="L61" s="108" t="s">
        <v>78</v>
      </c>
      <c r="M61" s="131"/>
      <c r="N61" s="9">
        <f>SUM(H56:H61)</f>
        <v>0</v>
      </c>
      <c r="O61" s="82"/>
    </row>
    <row r="62" spans="1:15" s="28" customFormat="1" ht="39" customHeight="1" x14ac:dyDescent="0.25">
      <c r="A62" s="61"/>
      <c r="B62" s="137" t="s">
        <v>79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9"/>
      <c r="N62" s="44"/>
      <c r="O62" s="82"/>
    </row>
    <row r="63" spans="1:15" s="28" customFormat="1" ht="39" customHeight="1" x14ac:dyDescent="0.25">
      <c r="A63" s="62">
        <v>51</v>
      </c>
      <c r="B63" s="160" t="s">
        <v>80</v>
      </c>
      <c r="C63" s="160"/>
      <c r="D63" s="46" t="s">
        <v>14</v>
      </c>
      <c r="E63" s="71">
        <v>9603</v>
      </c>
      <c r="F63" s="71">
        <v>1</v>
      </c>
      <c r="G63" s="47"/>
      <c r="H63" s="11">
        <f t="shared" si="0"/>
        <v>0</v>
      </c>
      <c r="I63" s="161">
        <f t="shared" si="1"/>
        <v>9603</v>
      </c>
      <c r="J63" s="161"/>
      <c r="K63" s="161"/>
      <c r="L63" s="160"/>
      <c r="M63" s="160"/>
      <c r="O63" s="82"/>
    </row>
    <row r="64" spans="1:15" s="28" customFormat="1" ht="39" customHeight="1" thickBot="1" x14ac:dyDescent="0.3">
      <c r="A64" s="62">
        <v>52</v>
      </c>
      <c r="B64" s="164" t="s">
        <v>71</v>
      </c>
      <c r="C64" s="165"/>
      <c r="D64" s="46" t="s">
        <v>14</v>
      </c>
      <c r="E64" s="62">
        <v>710</v>
      </c>
      <c r="F64" s="62">
        <v>1</v>
      </c>
      <c r="G64" s="48"/>
      <c r="H64" s="12">
        <f t="shared" si="0"/>
        <v>0</v>
      </c>
      <c r="I64" s="166">
        <f t="shared" si="1"/>
        <v>710</v>
      </c>
      <c r="J64" s="166"/>
      <c r="K64" s="166"/>
      <c r="L64" s="160"/>
      <c r="M64" s="160"/>
      <c r="O64" s="82"/>
    </row>
    <row r="65" spans="1:15" s="28" customFormat="1" ht="39" customHeight="1" thickBot="1" x14ac:dyDescent="0.3">
      <c r="A65" s="62">
        <v>53</v>
      </c>
      <c r="B65" s="167" t="s">
        <v>72</v>
      </c>
      <c r="C65" s="168"/>
      <c r="D65" s="49" t="s">
        <v>14</v>
      </c>
      <c r="E65" s="72">
        <v>205</v>
      </c>
      <c r="F65" s="72">
        <v>1</v>
      </c>
      <c r="G65" s="50"/>
      <c r="H65" s="13">
        <f t="shared" si="0"/>
        <v>0</v>
      </c>
      <c r="I65" s="169">
        <f t="shared" si="1"/>
        <v>205</v>
      </c>
      <c r="J65" s="169"/>
      <c r="K65" s="169"/>
      <c r="L65" s="170"/>
      <c r="M65" s="170"/>
      <c r="N65" s="9">
        <f>SUM(H63:H65)</f>
        <v>0</v>
      </c>
      <c r="O65" s="82"/>
    </row>
    <row r="66" spans="1:15" s="28" customFormat="1" ht="39" customHeight="1" x14ac:dyDescent="0.25">
      <c r="A66" s="60"/>
      <c r="B66" s="163" t="s">
        <v>81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9"/>
      <c r="N66" s="44"/>
      <c r="O66" s="82"/>
    </row>
    <row r="67" spans="1:15" s="28" customFormat="1" ht="39" customHeight="1" x14ac:dyDescent="0.25">
      <c r="A67" s="58">
        <v>54</v>
      </c>
      <c r="B67" s="107" t="s">
        <v>82</v>
      </c>
      <c r="C67" s="107"/>
      <c r="D67" s="30" t="s">
        <v>14</v>
      </c>
      <c r="E67" s="67">
        <v>560</v>
      </c>
      <c r="F67" s="67">
        <v>1</v>
      </c>
      <c r="G67" s="32"/>
      <c r="H67" s="6">
        <f t="shared" si="0"/>
        <v>0</v>
      </c>
      <c r="I67" s="121">
        <f t="shared" si="1"/>
        <v>560</v>
      </c>
      <c r="J67" s="121"/>
      <c r="K67" s="121"/>
      <c r="L67" s="107"/>
      <c r="M67" s="107"/>
      <c r="O67" s="82"/>
    </row>
    <row r="68" spans="1:15" s="28" customFormat="1" ht="39" customHeight="1" x14ac:dyDescent="0.25">
      <c r="A68" s="58">
        <v>55</v>
      </c>
      <c r="B68" s="105" t="s">
        <v>83</v>
      </c>
      <c r="C68" s="105"/>
      <c r="D68" s="30" t="s">
        <v>14</v>
      </c>
      <c r="E68" s="58">
        <v>40</v>
      </c>
      <c r="F68" s="58">
        <v>1</v>
      </c>
      <c r="G68" s="33"/>
      <c r="H68" s="7">
        <f t="shared" si="0"/>
        <v>0</v>
      </c>
      <c r="I68" s="106">
        <f t="shared" si="1"/>
        <v>40</v>
      </c>
      <c r="J68" s="106"/>
      <c r="K68" s="106"/>
      <c r="L68" s="107"/>
      <c r="M68" s="107"/>
      <c r="O68" s="82"/>
    </row>
    <row r="69" spans="1:15" s="28" customFormat="1" ht="39" customHeight="1" thickBot="1" x14ac:dyDescent="0.3">
      <c r="A69" s="58">
        <v>56</v>
      </c>
      <c r="B69" s="105" t="s">
        <v>84</v>
      </c>
      <c r="C69" s="105"/>
      <c r="D69" s="30" t="s">
        <v>23</v>
      </c>
      <c r="E69" s="58">
        <v>30</v>
      </c>
      <c r="F69" s="58">
        <v>1</v>
      </c>
      <c r="G69" s="33"/>
      <c r="H69" s="7">
        <f t="shared" si="0"/>
        <v>0</v>
      </c>
      <c r="I69" s="106">
        <f t="shared" si="1"/>
        <v>30</v>
      </c>
      <c r="J69" s="106"/>
      <c r="K69" s="106"/>
      <c r="L69" s="107"/>
      <c r="M69" s="107"/>
      <c r="O69" s="82"/>
    </row>
    <row r="70" spans="1:15" s="28" customFormat="1" ht="39" customHeight="1" thickBot="1" x14ac:dyDescent="0.3">
      <c r="A70" s="58">
        <v>57</v>
      </c>
      <c r="B70" s="173" t="s">
        <v>85</v>
      </c>
      <c r="C70" s="125"/>
      <c r="D70" s="34" t="s">
        <v>32</v>
      </c>
      <c r="E70" s="68">
        <v>70</v>
      </c>
      <c r="F70" s="68">
        <v>1</v>
      </c>
      <c r="G70" s="35"/>
      <c r="H70" s="8">
        <f t="shared" si="0"/>
        <v>0</v>
      </c>
      <c r="I70" s="126">
        <f t="shared" si="1"/>
        <v>70</v>
      </c>
      <c r="J70" s="126"/>
      <c r="K70" s="126"/>
      <c r="L70" s="108" t="s">
        <v>86</v>
      </c>
      <c r="M70" s="108"/>
      <c r="N70" s="37">
        <f>SUM(H67:H70)</f>
        <v>0</v>
      </c>
      <c r="O70" s="82"/>
    </row>
    <row r="71" spans="1:15" s="28" customFormat="1" ht="39" customHeight="1" x14ac:dyDescent="0.25">
      <c r="A71" s="60"/>
      <c r="B71" s="163" t="s">
        <v>87</v>
      </c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2"/>
      <c r="N71" s="44"/>
      <c r="O71" s="82"/>
    </row>
    <row r="72" spans="1:15" s="28" customFormat="1" ht="39" customHeight="1" thickBot="1" x14ac:dyDescent="0.3">
      <c r="A72" s="58">
        <v>58</v>
      </c>
      <c r="B72" s="107" t="s">
        <v>88</v>
      </c>
      <c r="C72" s="107"/>
      <c r="D72" s="31" t="s">
        <v>89</v>
      </c>
      <c r="E72" s="67">
        <v>5</v>
      </c>
      <c r="F72" s="67">
        <v>1</v>
      </c>
      <c r="G72" s="32"/>
      <c r="H72" s="6">
        <f t="shared" ref="H72:H92" si="2">E72*F72*G72</f>
        <v>0</v>
      </c>
      <c r="I72" s="121">
        <f>E72*F72</f>
        <v>5</v>
      </c>
      <c r="J72" s="121"/>
      <c r="K72" s="121"/>
      <c r="L72" s="107"/>
      <c r="M72" s="107"/>
      <c r="O72" s="82"/>
    </row>
    <row r="73" spans="1:15" s="28" customFormat="1" ht="39" customHeight="1" thickBot="1" x14ac:dyDescent="0.3">
      <c r="A73" s="58">
        <v>59</v>
      </c>
      <c r="B73" s="125" t="s">
        <v>90</v>
      </c>
      <c r="C73" s="125"/>
      <c r="D73" s="34" t="s">
        <v>89</v>
      </c>
      <c r="E73" s="68">
        <v>5</v>
      </c>
      <c r="F73" s="68">
        <v>1</v>
      </c>
      <c r="G73" s="35"/>
      <c r="H73" s="8">
        <f t="shared" si="2"/>
        <v>0</v>
      </c>
      <c r="I73" s="127">
        <f>E73*F73</f>
        <v>5</v>
      </c>
      <c r="J73" s="153"/>
      <c r="K73" s="154"/>
      <c r="L73" s="108"/>
      <c r="M73" s="108"/>
      <c r="N73" s="9">
        <f>SUM(H72:H73)</f>
        <v>0</v>
      </c>
      <c r="O73" s="82"/>
    </row>
    <row r="74" spans="1:15" s="28" customFormat="1" ht="39" customHeight="1" x14ac:dyDescent="0.25">
      <c r="A74" s="60"/>
      <c r="B74" s="137" t="s">
        <v>91</v>
      </c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9"/>
      <c r="O74" s="82"/>
    </row>
    <row r="75" spans="1:15" s="28" customFormat="1" ht="39" customHeight="1" x14ac:dyDescent="0.25">
      <c r="A75" s="58">
        <v>60</v>
      </c>
      <c r="B75" s="107" t="s">
        <v>92</v>
      </c>
      <c r="C75" s="107"/>
      <c r="D75" s="31" t="s">
        <v>14</v>
      </c>
      <c r="E75" s="67">
        <v>70</v>
      </c>
      <c r="F75" s="67">
        <v>1</v>
      </c>
      <c r="G75" s="32"/>
      <c r="H75" s="6">
        <f t="shared" si="2"/>
        <v>0</v>
      </c>
      <c r="I75" s="157">
        <f>E75*F75</f>
        <v>70</v>
      </c>
      <c r="J75" s="158"/>
      <c r="K75" s="159"/>
      <c r="L75" s="107" t="s">
        <v>93</v>
      </c>
      <c r="M75" s="107"/>
      <c r="O75" s="82"/>
    </row>
    <row r="76" spans="1:15" s="28" customFormat="1" ht="39" customHeight="1" x14ac:dyDescent="0.25">
      <c r="A76" s="58">
        <v>61</v>
      </c>
      <c r="B76" s="105" t="s">
        <v>94</v>
      </c>
      <c r="C76" s="105"/>
      <c r="D76" s="30" t="s">
        <v>14</v>
      </c>
      <c r="E76" s="58">
        <v>200</v>
      </c>
      <c r="F76" s="58">
        <v>1</v>
      </c>
      <c r="G76" s="33"/>
      <c r="H76" s="7">
        <f t="shared" si="2"/>
        <v>0</v>
      </c>
      <c r="I76" s="123">
        <f>E76*F76</f>
        <v>200</v>
      </c>
      <c r="J76" s="149"/>
      <c r="K76" s="150"/>
      <c r="L76" s="107" t="s">
        <v>95</v>
      </c>
      <c r="M76" s="107"/>
      <c r="O76" s="82"/>
    </row>
    <row r="77" spans="1:15" s="28" customFormat="1" ht="39" customHeight="1" thickBot="1" x14ac:dyDescent="0.3">
      <c r="A77" s="58">
        <v>62</v>
      </c>
      <c r="B77" s="122" t="s">
        <v>96</v>
      </c>
      <c r="C77" s="105"/>
      <c r="D77" s="30" t="s">
        <v>14</v>
      </c>
      <c r="E77" s="58">
        <v>200</v>
      </c>
      <c r="F77" s="58">
        <v>1</v>
      </c>
      <c r="G77" s="33"/>
      <c r="H77" s="7">
        <f t="shared" si="2"/>
        <v>0</v>
      </c>
      <c r="I77" s="123">
        <f>E77*F77</f>
        <v>200</v>
      </c>
      <c r="J77" s="149"/>
      <c r="K77" s="150"/>
      <c r="L77" s="107" t="s">
        <v>95</v>
      </c>
      <c r="M77" s="107"/>
      <c r="O77" s="82"/>
    </row>
    <row r="78" spans="1:15" s="28" customFormat="1" ht="39" customHeight="1" thickBot="1" x14ac:dyDescent="0.3">
      <c r="A78" s="58">
        <v>63</v>
      </c>
      <c r="B78" s="173" t="s">
        <v>97</v>
      </c>
      <c r="C78" s="125"/>
      <c r="D78" s="34" t="s">
        <v>23</v>
      </c>
      <c r="E78" s="68">
        <v>20</v>
      </c>
      <c r="F78" s="68">
        <v>1</v>
      </c>
      <c r="G78" s="35"/>
      <c r="H78" s="8">
        <f t="shared" si="2"/>
        <v>0</v>
      </c>
      <c r="I78" s="127">
        <f t="shared" ref="I78" si="3">E78*F78</f>
        <v>20</v>
      </c>
      <c r="J78" s="153"/>
      <c r="K78" s="154"/>
      <c r="L78" s="108" t="s">
        <v>98</v>
      </c>
      <c r="M78" s="108"/>
      <c r="N78" s="9">
        <f>SUM(H75:H78)</f>
        <v>0</v>
      </c>
      <c r="O78" s="82"/>
    </row>
    <row r="79" spans="1:15" s="28" customFormat="1" ht="39" customHeight="1" x14ac:dyDescent="0.25">
      <c r="A79" s="60"/>
      <c r="B79" s="163" t="s">
        <v>99</v>
      </c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2"/>
      <c r="N79" s="44"/>
      <c r="O79" s="82"/>
    </row>
    <row r="80" spans="1:15" s="28" customFormat="1" ht="39" customHeight="1" x14ac:dyDescent="0.25">
      <c r="A80" s="58">
        <v>64</v>
      </c>
      <c r="B80" s="120" t="s">
        <v>100</v>
      </c>
      <c r="C80" s="107"/>
      <c r="D80" s="31" t="s">
        <v>101</v>
      </c>
      <c r="E80" s="67">
        <v>200</v>
      </c>
      <c r="F80" s="67">
        <v>1</v>
      </c>
      <c r="G80" s="32"/>
      <c r="H80" s="6">
        <f t="shared" si="2"/>
        <v>0</v>
      </c>
      <c r="I80" s="157">
        <f t="shared" ref="I80:I92" si="4">E80*F80</f>
        <v>200</v>
      </c>
      <c r="J80" s="158"/>
      <c r="K80" s="159"/>
      <c r="L80" s="107"/>
      <c r="M80" s="107"/>
      <c r="O80" s="82"/>
    </row>
    <row r="81" spans="1:15" s="28" customFormat="1" ht="39" customHeight="1" x14ac:dyDescent="0.25">
      <c r="A81" s="58">
        <v>65</v>
      </c>
      <c r="B81" s="122" t="s">
        <v>102</v>
      </c>
      <c r="C81" s="105"/>
      <c r="D81" s="30" t="s">
        <v>101</v>
      </c>
      <c r="E81" s="58">
        <v>50</v>
      </c>
      <c r="F81" s="58">
        <v>1</v>
      </c>
      <c r="G81" s="33"/>
      <c r="H81" s="7">
        <f t="shared" si="2"/>
        <v>0</v>
      </c>
      <c r="I81" s="123">
        <f t="shared" si="4"/>
        <v>50</v>
      </c>
      <c r="J81" s="149"/>
      <c r="K81" s="150"/>
      <c r="L81" s="107"/>
      <c r="M81" s="107"/>
      <c r="O81" s="82"/>
    </row>
    <row r="82" spans="1:15" s="28" customFormat="1" ht="39" customHeight="1" x14ac:dyDescent="0.25">
      <c r="A82" s="58">
        <v>66</v>
      </c>
      <c r="B82" s="122" t="s">
        <v>103</v>
      </c>
      <c r="C82" s="105"/>
      <c r="D82" s="30" t="s">
        <v>101</v>
      </c>
      <c r="E82" s="58">
        <v>10</v>
      </c>
      <c r="F82" s="58">
        <v>1</v>
      </c>
      <c r="G82" s="33"/>
      <c r="H82" s="7">
        <f t="shared" si="2"/>
        <v>0</v>
      </c>
      <c r="I82" s="123">
        <f t="shared" si="4"/>
        <v>10</v>
      </c>
      <c r="J82" s="149"/>
      <c r="K82" s="150"/>
      <c r="L82" s="107"/>
      <c r="M82" s="107"/>
      <c r="O82" s="82"/>
    </row>
    <row r="83" spans="1:15" s="28" customFormat="1" ht="39" customHeight="1" x14ac:dyDescent="0.25">
      <c r="A83" s="58">
        <v>67</v>
      </c>
      <c r="B83" s="105" t="s">
        <v>104</v>
      </c>
      <c r="C83" s="105"/>
      <c r="D83" s="30" t="s">
        <v>101</v>
      </c>
      <c r="E83" s="58">
        <v>10</v>
      </c>
      <c r="F83" s="58">
        <v>1</v>
      </c>
      <c r="G83" s="33"/>
      <c r="H83" s="7">
        <f t="shared" si="2"/>
        <v>0</v>
      </c>
      <c r="I83" s="123">
        <f t="shared" si="4"/>
        <v>10</v>
      </c>
      <c r="J83" s="149"/>
      <c r="K83" s="150"/>
      <c r="L83" s="107" t="s">
        <v>105</v>
      </c>
      <c r="M83" s="107"/>
      <c r="O83" s="82"/>
    </row>
    <row r="84" spans="1:15" s="28" customFormat="1" ht="39" customHeight="1" thickBot="1" x14ac:dyDescent="0.3">
      <c r="A84" s="58">
        <v>68</v>
      </c>
      <c r="B84" s="105" t="s">
        <v>106</v>
      </c>
      <c r="C84" s="105"/>
      <c r="D84" s="30" t="s">
        <v>101</v>
      </c>
      <c r="E84" s="58">
        <v>8</v>
      </c>
      <c r="F84" s="58">
        <v>1</v>
      </c>
      <c r="G84" s="33"/>
      <c r="H84" s="7">
        <f t="shared" si="2"/>
        <v>0</v>
      </c>
      <c r="I84" s="123">
        <f t="shared" si="4"/>
        <v>8</v>
      </c>
      <c r="J84" s="149"/>
      <c r="K84" s="150"/>
      <c r="L84" s="107" t="s">
        <v>105</v>
      </c>
      <c r="M84" s="107"/>
      <c r="O84" s="82"/>
    </row>
    <row r="85" spans="1:15" s="28" customFormat="1" ht="39" customHeight="1" thickBot="1" x14ac:dyDescent="0.3">
      <c r="A85" s="58">
        <v>69</v>
      </c>
      <c r="B85" s="177" t="s">
        <v>107</v>
      </c>
      <c r="C85" s="177"/>
      <c r="D85" s="51" t="s">
        <v>101</v>
      </c>
      <c r="E85" s="68">
        <v>4</v>
      </c>
      <c r="F85" s="68">
        <v>1</v>
      </c>
      <c r="G85" s="35"/>
      <c r="H85" s="8">
        <f t="shared" si="2"/>
        <v>0</v>
      </c>
      <c r="I85" s="127">
        <f t="shared" si="4"/>
        <v>4</v>
      </c>
      <c r="J85" s="153"/>
      <c r="K85" s="154"/>
      <c r="L85" s="108" t="s">
        <v>105</v>
      </c>
      <c r="M85" s="108"/>
      <c r="N85" s="37">
        <f>SUM(H80:H85)</f>
        <v>0</v>
      </c>
      <c r="O85" s="82"/>
    </row>
    <row r="86" spans="1:15" s="28" customFormat="1" ht="39" customHeight="1" x14ac:dyDescent="0.25">
      <c r="A86" s="63"/>
      <c r="B86" s="174" t="s">
        <v>108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6"/>
      <c r="N86" s="44"/>
      <c r="O86" s="82"/>
    </row>
    <row r="87" spans="1:15" s="28" customFormat="1" ht="39" customHeight="1" x14ac:dyDescent="0.25">
      <c r="A87" s="58">
        <v>70</v>
      </c>
      <c r="B87" s="120" t="s">
        <v>109</v>
      </c>
      <c r="C87" s="107"/>
      <c r="D87" s="31" t="s">
        <v>101</v>
      </c>
      <c r="E87" s="67">
        <v>200</v>
      </c>
      <c r="F87" s="67">
        <v>1</v>
      </c>
      <c r="G87" s="32"/>
      <c r="H87" s="6">
        <f t="shared" si="2"/>
        <v>0</v>
      </c>
      <c r="I87" s="157">
        <f t="shared" si="4"/>
        <v>200</v>
      </c>
      <c r="J87" s="158"/>
      <c r="K87" s="159"/>
      <c r="L87" s="107" t="s">
        <v>110</v>
      </c>
      <c r="M87" s="107"/>
      <c r="O87" s="82"/>
    </row>
    <row r="88" spans="1:15" s="28" customFormat="1" ht="39" customHeight="1" x14ac:dyDescent="0.25">
      <c r="A88" s="58">
        <v>71</v>
      </c>
      <c r="B88" s="122" t="s">
        <v>111</v>
      </c>
      <c r="C88" s="105"/>
      <c r="D88" s="30" t="s">
        <v>101</v>
      </c>
      <c r="E88" s="58">
        <v>50</v>
      </c>
      <c r="F88" s="58">
        <v>1</v>
      </c>
      <c r="G88" s="33"/>
      <c r="H88" s="7">
        <f t="shared" si="2"/>
        <v>0</v>
      </c>
      <c r="I88" s="123">
        <f t="shared" si="4"/>
        <v>50</v>
      </c>
      <c r="J88" s="149"/>
      <c r="K88" s="150"/>
      <c r="L88" s="107" t="s">
        <v>112</v>
      </c>
      <c r="M88" s="107"/>
      <c r="O88" s="82"/>
    </row>
    <row r="89" spans="1:15" s="28" customFormat="1" ht="39" customHeight="1" x14ac:dyDescent="0.25">
      <c r="A89" s="58">
        <v>72</v>
      </c>
      <c r="B89" s="122" t="s">
        <v>113</v>
      </c>
      <c r="C89" s="105"/>
      <c r="D89" s="30" t="s">
        <v>101</v>
      </c>
      <c r="E89" s="58">
        <v>10</v>
      </c>
      <c r="F89" s="58">
        <v>1</v>
      </c>
      <c r="G89" s="33"/>
      <c r="H89" s="7">
        <f t="shared" si="2"/>
        <v>0</v>
      </c>
      <c r="I89" s="123">
        <f>E89*F89</f>
        <v>10</v>
      </c>
      <c r="J89" s="149"/>
      <c r="K89" s="150"/>
      <c r="L89" s="107" t="s">
        <v>112</v>
      </c>
      <c r="M89" s="107"/>
      <c r="O89" s="82"/>
    </row>
    <row r="90" spans="1:15" s="28" customFormat="1" ht="39" customHeight="1" x14ac:dyDescent="0.25">
      <c r="A90" s="58">
        <v>73</v>
      </c>
      <c r="B90" s="105" t="s">
        <v>114</v>
      </c>
      <c r="C90" s="105"/>
      <c r="D90" s="30" t="s">
        <v>101</v>
      </c>
      <c r="E90" s="58">
        <v>10</v>
      </c>
      <c r="F90" s="58">
        <v>1</v>
      </c>
      <c r="G90" s="33"/>
      <c r="H90" s="7">
        <f t="shared" si="2"/>
        <v>0</v>
      </c>
      <c r="I90" s="123">
        <f t="shared" si="4"/>
        <v>10</v>
      </c>
      <c r="J90" s="149"/>
      <c r="K90" s="150"/>
      <c r="L90" s="107" t="s">
        <v>112</v>
      </c>
      <c r="M90" s="107"/>
      <c r="O90" s="82"/>
    </row>
    <row r="91" spans="1:15" s="28" customFormat="1" ht="39" customHeight="1" thickBot="1" x14ac:dyDescent="0.3">
      <c r="A91" s="58">
        <v>74</v>
      </c>
      <c r="B91" s="105" t="s">
        <v>115</v>
      </c>
      <c r="C91" s="105"/>
      <c r="D91" s="30" t="s">
        <v>101</v>
      </c>
      <c r="E91" s="58">
        <v>8</v>
      </c>
      <c r="F91" s="58">
        <v>1</v>
      </c>
      <c r="G91" s="33"/>
      <c r="H91" s="7">
        <f>E91*F91*G91</f>
        <v>0</v>
      </c>
      <c r="I91" s="123">
        <f t="shared" si="4"/>
        <v>8</v>
      </c>
      <c r="J91" s="149"/>
      <c r="K91" s="150"/>
      <c r="L91" s="107" t="s">
        <v>112</v>
      </c>
      <c r="M91" s="107"/>
      <c r="O91" s="82"/>
    </row>
    <row r="92" spans="1:15" s="28" customFormat="1" ht="39" customHeight="1" thickBot="1" x14ac:dyDescent="0.3">
      <c r="A92" s="58">
        <v>75</v>
      </c>
      <c r="B92" s="105" t="s">
        <v>116</v>
      </c>
      <c r="C92" s="105"/>
      <c r="D92" s="30" t="s">
        <v>101</v>
      </c>
      <c r="E92" s="58">
        <v>4</v>
      </c>
      <c r="F92" s="58">
        <v>1</v>
      </c>
      <c r="G92" s="33"/>
      <c r="H92" s="6">
        <f t="shared" si="2"/>
        <v>0</v>
      </c>
      <c r="I92" s="123">
        <f t="shared" si="4"/>
        <v>4</v>
      </c>
      <c r="J92" s="149"/>
      <c r="K92" s="150"/>
      <c r="L92" s="107" t="s">
        <v>112</v>
      </c>
      <c r="M92" s="151"/>
      <c r="N92" s="37">
        <f>SUM(H87:H92)</f>
        <v>0</v>
      </c>
      <c r="O92" s="82"/>
    </row>
    <row r="93" spans="1:15" s="28" customFormat="1" ht="39" customHeight="1" x14ac:dyDescent="0.25">
      <c r="A93" s="64"/>
      <c r="B93" s="178" t="s">
        <v>117</v>
      </c>
      <c r="C93" s="179"/>
      <c r="D93" s="52"/>
      <c r="E93" s="64"/>
      <c r="F93" s="64"/>
      <c r="G93" s="53"/>
      <c r="H93" s="15">
        <f>SUM(H7:H92)</f>
        <v>0</v>
      </c>
      <c r="I93" s="123"/>
      <c r="J93" s="149"/>
      <c r="K93" s="150"/>
      <c r="L93" s="107"/>
      <c r="M93" s="107"/>
      <c r="O93" s="82"/>
    </row>
    <row r="94" spans="1:15" s="28" customFormat="1" ht="39" customHeight="1" thickBot="1" x14ac:dyDescent="0.3">
      <c r="A94" s="58">
        <v>76</v>
      </c>
      <c r="B94" s="105" t="s">
        <v>118</v>
      </c>
      <c r="C94" s="105"/>
      <c r="D94" s="30" t="s">
        <v>14</v>
      </c>
      <c r="E94" s="58">
        <v>150000</v>
      </c>
      <c r="F94" s="58">
        <v>1</v>
      </c>
      <c r="G94" s="33"/>
      <c r="H94" s="7">
        <f>E94*F94*G94</f>
        <v>0</v>
      </c>
      <c r="I94" s="123">
        <f>E94*F94</f>
        <v>150000</v>
      </c>
      <c r="J94" s="149"/>
      <c r="K94" s="150"/>
      <c r="L94" s="107" t="s">
        <v>78</v>
      </c>
      <c r="M94" s="107"/>
      <c r="O94" s="82"/>
    </row>
    <row r="95" spans="1:15" s="28" customFormat="1" ht="39" customHeight="1" thickBot="1" x14ac:dyDescent="0.3">
      <c r="A95" s="58">
        <v>77</v>
      </c>
      <c r="B95" s="105" t="s">
        <v>119</v>
      </c>
      <c r="C95" s="105"/>
      <c r="D95" s="30" t="s">
        <v>14</v>
      </c>
      <c r="E95" s="58">
        <v>7000</v>
      </c>
      <c r="F95" s="58">
        <v>1</v>
      </c>
      <c r="G95" s="33"/>
      <c r="H95" s="8">
        <f t="shared" ref="H95" si="5">E95*F95*G95</f>
        <v>0</v>
      </c>
      <c r="I95" s="123">
        <f>E95*F95</f>
        <v>7000</v>
      </c>
      <c r="J95" s="149"/>
      <c r="K95" s="150"/>
      <c r="L95" s="107" t="s">
        <v>120</v>
      </c>
      <c r="M95" s="107"/>
      <c r="N95" s="9">
        <f>SUM(H94:H95)</f>
        <v>0</v>
      </c>
      <c r="O95" s="82"/>
    </row>
    <row r="96" spans="1:15" s="28" customFormat="1" ht="39" customHeight="1" thickBot="1" x14ac:dyDescent="0.3">
      <c r="A96" s="64"/>
      <c r="B96" s="178" t="s">
        <v>121</v>
      </c>
      <c r="C96" s="179"/>
      <c r="D96" s="52"/>
      <c r="E96" s="64"/>
      <c r="F96" s="64"/>
      <c r="G96" s="54"/>
      <c r="H96" s="16">
        <f>SUM(H94:H95)</f>
        <v>0</v>
      </c>
      <c r="I96" s="149"/>
      <c r="J96" s="149"/>
      <c r="K96" s="150"/>
      <c r="L96" s="107"/>
      <c r="M96" s="151"/>
      <c r="O96" s="82"/>
    </row>
    <row r="97" spans="1:14" ht="39" customHeight="1" x14ac:dyDescent="0.25">
      <c r="E97" s="65"/>
      <c r="H97" s="81"/>
      <c r="I97" s="76"/>
      <c r="J97" s="78"/>
      <c r="K97" s="76"/>
      <c r="M97" t="s">
        <v>122</v>
      </c>
      <c r="N97" s="17">
        <f>H93+H96</f>
        <v>0</v>
      </c>
    </row>
    <row r="98" spans="1:14" ht="24.75" customHeight="1" x14ac:dyDescent="0.25">
      <c r="B98" s="18" t="s">
        <v>123</v>
      </c>
      <c r="C98" s="19"/>
      <c r="D98" s="19"/>
      <c r="E98" s="84"/>
      <c r="F98" s="73"/>
      <c r="G98" s="20"/>
      <c r="H98" s="192">
        <f>H93+H96</f>
        <v>0</v>
      </c>
      <c r="I98" s="192"/>
      <c r="J98" s="76"/>
      <c r="K98" s="76"/>
    </row>
    <row r="99" spans="1:14" ht="23.25" customHeight="1" x14ac:dyDescent="0.25">
      <c r="B99" s="21" t="s">
        <v>124</v>
      </c>
      <c r="C99" s="22"/>
      <c r="D99" s="23"/>
      <c r="E99" s="85"/>
      <c r="F99" s="74"/>
      <c r="G99" s="181">
        <v>0.21</v>
      </c>
      <c r="H99" s="192">
        <f>H98*G99</f>
        <v>0</v>
      </c>
      <c r="I99" s="192"/>
      <c r="J99" s="76"/>
      <c r="K99" s="76"/>
    </row>
    <row r="100" spans="1:14" ht="23.25" customHeight="1" x14ac:dyDescent="0.25">
      <c r="B100" s="24" t="s">
        <v>125</v>
      </c>
      <c r="C100" s="25"/>
      <c r="D100" s="26"/>
      <c r="E100" s="86"/>
      <c r="F100" s="75"/>
      <c r="G100" s="27"/>
      <c r="H100" s="192">
        <f>SUM(H98:H99)</f>
        <v>0</v>
      </c>
      <c r="I100" s="192"/>
      <c r="J100" s="76"/>
      <c r="K100" s="76"/>
    </row>
    <row r="101" spans="1:14" ht="33" customHeight="1" x14ac:dyDescent="0.25"/>
    <row r="102" spans="1:14" ht="24" customHeight="1" x14ac:dyDescent="0.25">
      <c r="A102" s="184" t="s">
        <v>127</v>
      </c>
      <c r="B102" s="185" t="s">
        <v>128</v>
      </c>
      <c r="C102" s="186"/>
      <c r="D102" s="186"/>
      <c r="E102" s="183"/>
      <c r="F102" s="187"/>
      <c r="G102" s="188"/>
      <c r="H102" s="193">
        <f>2*H98</f>
        <v>0</v>
      </c>
      <c r="I102" s="193"/>
    </row>
    <row r="103" spans="1:14" ht="22.5" customHeight="1" x14ac:dyDescent="0.25">
      <c r="A103" s="184"/>
      <c r="B103" s="185" t="s">
        <v>124</v>
      </c>
      <c r="C103" s="186"/>
      <c r="D103" s="186"/>
      <c r="E103" s="183"/>
      <c r="F103" s="187"/>
      <c r="G103" s="182">
        <v>0.21</v>
      </c>
      <c r="H103" s="193">
        <f>G103*H102</f>
        <v>0</v>
      </c>
      <c r="I103" s="193"/>
    </row>
    <row r="104" spans="1:14" ht="22.5" customHeight="1" x14ac:dyDescent="0.25">
      <c r="A104" s="184"/>
      <c r="B104" s="189" t="s">
        <v>125</v>
      </c>
      <c r="C104" s="190"/>
      <c r="D104" s="190"/>
      <c r="E104" s="180"/>
      <c r="F104" s="191"/>
      <c r="G104" s="188"/>
      <c r="H104" s="193">
        <f>SUM(H102:H103)</f>
        <v>0</v>
      </c>
      <c r="I104" s="193"/>
    </row>
  </sheetData>
  <mergeCells count="267">
    <mergeCell ref="H102:I102"/>
    <mergeCell ref="H103:I103"/>
    <mergeCell ref="H104:I104"/>
    <mergeCell ref="H98:I98"/>
    <mergeCell ref="H99:I99"/>
    <mergeCell ref="H100:I100"/>
    <mergeCell ref="B95:C95"/>
    <mergeCell ref="I95:K95"/>
    <mergeCell ref="L95:M95"/>
    <mergeCell ref="B96:C96"/>
    <mergeCell ref="I96:K96"/>
    <mergeCell ref="L96:M96"/>
    <mergeCell ref="B93:C93"/>
    <mergeCell ref="I93:K93"/>
    <mergeCell ref="L93:M93"/>
    <mergeCell ref="B94:C94"/>
    <mergeCell ref="I94:K94"/>
    <mergeCell ref="L94:M94"/>
    <mergeCell ref="B91:C91"/>
    <mergeCell ref="I91:K91"/>
    <mergeCell ref="L91:M91"/>
    <mergeCell ref="B92:C92"/>
    <mergeCell ref="I92:K92"/>
    <mergeCell ref="L92:M92"/>
    <mergeCell ref="B89:C89"/>
    <mergeCell ref="I89:K89"/>
    <mergeCell ref="L89:M89"/>
    <mergeCell ref="B90:C90"/>
    <mergeCell ref="I90:K90"/>
    <mergeCell ref="L90:M90"/>
    <mergeCell ref="B86:M86"/>
    <mergeCell ref="B87:C87"/>
    <mergeCell ref="I87:K87"/>
    <mergeCell ref="L87:M87"/>
    <mergeCell ref="B88:C88"/>
    <mergeCell ref="I88:K88"/>
    <mergeCell ref="L88:M88"/>
    <mergeCell ref="B84:C84"/>
    <mergeCell ref="I84:K84"/>
    <mergeCell ref="L84:M84"/>
    <mergeCell ref="B85:C85"/>
    <mergeCell ref="I85:K85"/>
    <mergeCell ref="L85:M85"/>
    <mergeCell ref="B82:C82"/>
    <mergeCell ref="I82:K82"/>
    <mergeCell ref="L82:M82"/>
    <mergeCell ref="B83:C83"/>
    <mergeCell ref="I83:K83"/>
    <mergeCell ref="L83:M83"/>
    <mergeCell ref="B79:M79"/>
    <mergeCell ref="B80:C80"/>
    <mergeCell ref="I80:K80"/>
    <mergeCell ref="L80:M80"/>
    <mergeCell ref="B81:C81"/>
    <mergeCell ref="I81:K81"/>
    <mergeCell ref="L81:M81"/>
    <mergeCell ref="B77:C77"/>
    <mergeCell ref="I77:K77"/>
    <mergeCell ref="L77:M77"/>
    <mergeCell ref="B78:C78"/>
    <mergeCell ref="I78:K78"/>
    <mergeCell ref="L78:M78"/>
    <mergeCell ref="B74:M74"/>
    <mergeCell ref="B75:C75"/>
    <mergeCell ref="I75:K75"/>
    <mergeCell ref="L75:M75"/>
    <mergeCell ref="B76:C76"/>
    <mergeCell ref="I76:K76"/>
    <mergeCell ref="L76:M76"/>
    <mergeCell ref="B71:M71"/>
    <mergeCell ref="B72:C72"/>
    <mergeCell ref="I72:K72"/>
    <mergeCell ref="L72:M72"/>
    <mergeCell ref="B73:C73"/>
    <mergeCell ref="I73:K73"/>
    <mergeCell ref="L73:M73"/>
    <mergeCell ref="B69:C69"/>
    <mergeCell ref="I69:K69"/>
    <mergeCell ref="L69:M69"/>
    <mergeCell ref="B70:C70"/>
    <mergeCell ref="I70:K70"/>
    <mergeCell ref="L70:M70"/>
    <mergeCell ref="B66:M66"/>
    <mergeCell ref="B67:C67"/>
    <mergeCell ref="I67:K67"/>
    <mergeCell ref="L67:M67"/>
    <mergeCell ref="B68:C68"/>
    <mergeCell ref="I68:K68"/>
    <mergeCell ref="L68:M68"/>
    <mergeCell ref="B64:C64"/>
    <mergeCell ref="I64:K64"/>
    <mergeCell ref="L64:M64"/>
    <mergeCell ref="B65:C65"/>
    <mergeCell ref="I65:K65"/>
    <mergeCell ref="L65:M65"/>
    <mergeCell ref="B61:C61"/>
    <mergeCell ref="I61:K61"/>
    <mergeCell ref="L61:M61"/>
    <mergeCell ref="B62:M62"/>
    <mergeCell ref="B63:C63"/>
    <mergeCell ref="I63:K63"/>
    <mergeCell ref="L63:M63"/>
    <mergeCell ref="B59:C59"/>
    <mergeCell ref="I59:K59"/>
    <mergeCell ref="L59:M59"/>
    <mergeCell ref="B60:C60"/>
    <mergeCell ref="I60:K60"/>
    <mergeCell ref="L60:M60"/>
    <mergeCell ref="B57:C57"/>
    <mergeCell ref="I57:K57"/>
    <mergeCell ref="L57:M57"/>
    <mergeCell ref="B58:C58"/>
    <mergeCell ref="I58:K58"/>
    <mergeCell ref="L58:M58"/>
    <mergeCell ref="B54:C54"/>
    <mergeCell ref="I54:K54"/>
    <mergeCell ref="L54:M54"/>
    <mergeCell ref="B55:M55"/>
    <mergeCell ref="B56:C56"/>
    <mergeCell ref="I56:K56"/>
    <mergeCell ref="L56:M56"/>
    <mergeCell ref="B52:C52"/>
    <mergeCell ref="I52:K52"/>
    <mergeCell ref="L52:M52"/>
    <mergeCell ref="B53:C53"/>
    <mergeCell ref="I53:K53"/>
    <mergeCell ref="L53:M53"/>
    <mergeCell ref="B50:C50"/>
    <mergeCell ref="I50:K50"/>
    <mergeCell ref="L50:M50"/>
    <mergeCell ref="B51:C51"/>
    <mergeCell ref="I51:K51"/>
    <mergeCell ref="L51:M51"/>
    <mergeCell ref="B47:C47"/>
    <mergeCell ref="I47:K47"/>
    <mergeCell ref="L47:M47"/>
    <mergeCell ref="B48:M48"/>
    <mergeCell ref="B49:C49"/>
    <mergeCell ref="I49:K49"/>
    <mergeCell ref="L49:M49"/>
    <mergeCell ref="B45:C45"/>
    <mergeCell ref="I45:K45"/>
    <mergeCell ref="L45:M45"/>
    <mergeCell ref="B46:C46"/>
    <mergeCell ref="I46:K46"/>
    <mergeCell ref="L46:M46"/>
    <mergeCell ref="B43:C43"/>
    <mergeCell ref="I43:K43"/>
    <mergeCell ref="L43:M43"/>
    <mergeCell ref="B44:C44"/>
    <mergeCell ref="I44:K44"/>
    <mergeCell ref="L44:M44"/>
    <mergeCell ref="B40:C40"/>
    <mergeCell ref="I40:K40"/>
    <mergeCell ref="L40:M40"/>
    <mergeCell ref="B41:M41"/>
    <mergeCell ref="B42:C42"/>
    <mergeCell ref="I42:K42"/>
    <mergeCell ref="L42:M42"/>
    <mergeCell ref="B38:C38"/>
    <mergeCell ref="I38:K38"/>
    <mergeCell ref="L38:M38"/>
    <mergeCell ref="B39:C39"/>
    <mergeCell ref="I39:K39"/>
    <mergeCell ref="L39:M39"/>
    <mergeCell ref="B35:C35"/>
    <mergeCell ref="I35:K35"/>
    <mergeCell ref="L35:M35"/>
    <mergeCell ref="B36:M36"/>
    <mergeCell ref="B37:C37"/>
    <mergeCell ref="I37:K37"/>
    <mergeCell ref="L37:M37"/>
    <mergeCell ref="B33:C33"/>
    <mergeCell ref="I33:K33"/>
    <mergeCell ref="L33:M33"/>
    <mergeCell ref="B34:C34"/>
    <mergeCell ref="I34:K34"/>
    <mergeCell ref="L34:M34"/>
    <mergeCell ref="B31:C31"/>
    <mergeCell ref="I31:K31"/>
    <mergeCell ref="L31:M31"/>
    <mergeCell ref="B32:C32"/>
    <mergeCell ref="I32:K32"/>
    <mergeCell ref="L32:M32"/>
    <mergeCell ref="B29:C29"/>
    <mergeCell ref="I29:K29"/>
    <mergeCell ref="L29:M29"/>
    <mergeCell ref="B30:C30"/>
    <mergeCell ref="I30:K30"/>
    <mergeCell ref="L30:M30"/>
    <mergeCell ref="B27:C27"/>
    <mergeCell ref="I27:K27"/>
    <mergeCell ref="L27:M27"/>
    <mergeCell ref="B28:C28"/>
    <mergeCell ref="I28:K28"/>
    <mergeCell ref="L28:M28"/>
    <mergeCell ref="B25:C25"/>
    <mergeCell ref="I25:K25"/>
    <mergeCell ref="L25:M25"/>
    <mergeCell ref="B26:C26"/>
    <mergeCell ref="I26:K26"/>
    <mergeCell ref="L26:M26"/>
    <mergeCell ref="B23:C23"/>
    <mergeCell ref="I23:K23"/>
    <mergeCell ref="L23:M23"/>
    <mergeCell ref="B24:C24"/>
    <mergeCell ref="I24:K24"/>
    <mergeCell ref="L24:M24"/>
    <mergeCell ref="B21:C21"/>
    <mergeCell ref="I21:K21"/>
    <mergeCell ref="L21:M21"/>
    <mergeCell ref="B22:C22"/>
    <mergeCell ref="I22:K22"/>
    <mergeCell ref="L22:M22"/>
    <mergeCell ref="B18:C18"/>
    <mergeCell ref="I18:K18"/>
    <mergeCell ref="L18:M18"/>
    <mergeCell ref="B19:M19"/>
    <mergeCell ref="B20:C20"/>
    <mergeCell ref="I20:K20"/>
    <mergeCell ref="L20:M20"/>
    <mergeCell ref="B16:C16"/>
    <mergeCell ref="I16:K16"/>
    <mergeCell ref="L16:M16"/>
    <mergeCell ref="B17:C17"/>
    <mergeCell ref="I17:K17"/>
    <mergeCell ref="L17:M17"/>
    <mergeCell ref="B14:C14"/>
    <mergeCell ref="I14:K14"/>
    <mergeCell ref="L14:M14"/>
    <mergeCell ref="B15:C15"/>
    <mergeCell ref="I15:K15"/>
    <mergeCell ref="L15:M15"/>
    <mergeCell ref="B12:C12"/>
    <mergeCell ref="I12:K12"/>
    <mergeCell ref="L12:M12"/>
    <mergeCell ref="B13:C13"/>
    <mergeCell ref="I13:K13"/>
    <mergeCell ref="L13:M13"/>
    <mergeCell ref="B10:C10"/>
    <mergeCell ref="I10:K10"/>
    <mergeCell ref="L10:M10"/>
    <mergeCell ref="B11:C11"/>
    <mergeCell ref="I11:K11"/>
    <mergeCell ref="L11:M11"/>
    <mergeCell ref="B8:C8"/>
    <mergeCell ref="I8:K8"/>
    <mergeCell ref="L8:M8"/>
    <mergeCell ref="B9:C9"/>
    <mergeCell ref="I9:K9"/>
    <mergeCell ref="L9:M9"/>
    <mergeCell ref="I4:K5"/>
    <mergeCell ref="L4:M5"/>
    <mergeCell ref="B6:M6"/>
    <mergeCell ref="B7:C7"/>
    <mergeCell ref="I7:K7"/>
    <mergeCell ref="L7:M7"/>
    <mergeCell ref="B3:C3"/>
    <mergeCell ref="I3:K3"/>
    <mergeCell ref="L3:M3"/>
    <mergeCell ref="A4:A5"/>
    <mergeCell ref="B4:C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Soukupová Eva, Bc. (ÚMČ Praha 17)</dc:creator>
  <cp:lastModifiedBy>Soukupová Eva, Bc. (ÚMČ Praha 17)</cp:lastModifiedBy>
  <cp:lastPrinted>2021-06-14T10:03:06Z</cp:lastPrinted>
  <dcterms:created xsi:type="dcterms:W3CDTF">2021-06-14T09:52:21Z</dcterms:created>
  <dcterms:modified xsi:type="dcterms:W3CDTF">2021-10-25T07:56:30Z</dcterms:modified>
</cp:coreProperties>
</file>