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761" activeTab="10"/>
  </bookViews>
  <sheets>
    <sheet name="rekapitulace" sheetId="1" r:id="rId1"/>
    <sheet name="DH Socháňova" sheetId="2" r:id="rId2"/>
    <sheet name="rozpočet garáž" sheetId="3" state="hidden" r:id="rId3"/>
    <sheet name="výkaz garáž" sheetId="4" state="hidden" r:id="rId4"/>
    <sheet name="rozpočet oplocení" sheetId="5" state="hidden" r:id="rId5"/>
    <sheet name="výkaz v. oplocení" sheetId="6" state="hidden" r:id="rId6"/>
    <sheet name="výk. garáž" sheetId="7" state="hidden" r:id="rId7"/>
    <sheet name="DH Nevanova" sheetId="8" r:id="rId8"/>
    <sheet name="VH Mrkvičkova" sheetId="9" r:id="rId9"/>
    <sheet name="VH Nevanova" sheetId="10" r:id="rId10"/>
    <sheet name="DH Makovského" sheetId="11" r:id="rId11"/>
  </sheets>
  <definedNames>
    <definedName name="_xlnm.Print_Titles" localSheetId="10">'DH Makovského'!$1:$1</definedName>
    <definedName name="_xlnm.Print_Titles" localSheetId="7">'DH Nevanova'!$1:$1</definedName>
    <definedName name="_xlnm.Print_Titles" localSheetId="1">'DH Socháňova'!$1:$1</definedName>
    <definedName name="_xlnm.Print_Titles" localSheetId="0">'rekapitulace'!$1:$1</definedName>
    <definedName name="_xlnm.Print_Titles" localSheetId="8">'VH Mrkvičkova'!$1:$1</definedName>
    <definedName name="_xlnm.Print_Titles" localSheetId="9">'VH Nevanova'!$1:$1</definedName>
    <definedName name="_xlnm.Print_Area" localSheetId="10">'DH Makovského'!$A$1:$G$194</definedName>
    <definedName name="_xlnm.Print_Area" localSheetId="7">'DH Nevanova'!$A$1:$G$192</definedName>
    <definedName name="_xlnm.Print_Area" localSheetId="1">'DH Socháňova'!$A$1:$G$264</definedName>
    <definedName name="_xlnm.Print_Area" localSheetId="0">'rekapitulace'!$A$1:$G$66</definedName>
    <definedName name="_xlnm.Print_Area" localSheetId="8">'VH Mrkvičkova'!$A$1:$G$263</definedName>
    <definedName name="_xlnm.Print_Area" localSheetId="9">'VH Nevanova'!$A$1:$G$222</definedName>
  </definedNames>
  <calcPr fullCalcOnLoad="1"/>
</workbook>
</file>

<file path=xl/comments10.xml><?xml version="1.0" encoding="utf-8"?>
<comments xmlns="http://schemas.openxmlformats.org/spreadsheetml/2006/main">
  <authors>
    <author>Polisensky</author>
  </authors>
  <commentList>
    <comment ref="A202" authorId="0">
      <text>
        <r>
          <rPr>
            <b/>
            <sz val="8"/>
            <rFont val="Tahoma"/>
            <family val="0"/>
          </rPr>
          <t>Polisensky: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Polisensky</author>
  </authors>
  <commentList>
    <comment ref="A176" authorId="0">
      <text>
        <r>
          <rPr>
            <b/>
            <sz val="8"/>
            <rFont val="Tahoma"/>
            <family val="0"/>
          </rPr>
          <t>Polisensky: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Polisensky</author>
  </authors>
  <commentList>
    <comment ref="A243" authorId="0">
      <text>
        <r>
          <rPr>
            <b/>
            <sz val="8"/>
            <rFont val="Tahoma"/>
            <family val="0"/>
          </rPr>
          <t>Polisensky: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Polisensky</author>
  </authors>
  <commentList>
    <comment ref="A178" authorId="0">
      <text>
        <r>
          <rPr>
            <b/>
            <sz val="8"/>
            <rFont val="Tahoma"/>
            <family val="0"/>
          </rPr>
          <t>Polisensky: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Polisensky</author>
  </authors>
  <commentList>
    <comment ref="A243" authorId="0">
      <text>
        <r>
          <rPr>
            <b/>
            <sz val="8"/>
            <rFont val="Tahoma"/>
            <family val="0"/>
          </rPr>
          <t>Polisensky: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<sst xmlns="http://schemas.openxmlformats.org/spreadsheetml/2006/main" count="3228" uniqueCount="749">
  <si>
    <t>Vnitrostaveništní doprava suti do 10 m</t>
  </si>
  <si>
    <t>152,5</t>
  </si>
  <si>
    <t>97908 - 2111</t>
  </si>
  <si>
    <t>97908 - 1111</t>
  </si>
  <si>
    <t>97908 - 1121</t>
  </si>
  <si>
    <t>Příplatek za další 1 km, 19 x 152,5</t>
  </si>
  <si>
    <t>2897,5</t>
  </si>
  <si>
    <t>Dodávka hoblovaných prvků konstrukce  dle projektu, x 1,1</t>
  </si>
  <si>
    <t>Spojovací prostředky tesařských hoblovaných  Konstrukcí</t>
  </si>
  <si>
    <t>99878 - 2101</t>
  </si>
  <si>
    <t>Základové pásy ze ŽB C 16/20 mezi základy herních prvků</t>
  </si>
  <si>
    <t>Odplevelení plochy pro osetí postřikem Roundapem</t>
  </si>
  <si>
    <t>13120 - 1101,1109</t>
  </si>
  <si>
    <t>17410 - 1101</t>
  </si>
  <si>
    <t>17110 - 1105</t>
  </si>
  <si>
    <t>16250 - 1102</t>
  </si>
  <si>
    <t>56483 - 1111</t>
  </si>
  <si>
    <t>56480 - 1112</t>
  </si>
  <si>
    <t>45157 - 2111</t>
  </si>
  <si>
    <t>57613 - 6111</t>
  </si>
  <si>
    <t>REKAPITULACE</t>
  </si>
  <si>
    <t>Víceúčelové hřiště Nevanova</t>
  </si>
  <si>
    <t>Víceúčelové hřiště Mrkvičkova</t>
  </si>
  <si>
    <t>Dětské hřiště Socháňova</t>
  </si>
  <si>
    <t>Dětské hřiště Makovského</t>
  </si>
  <si>
    <t>Dětské hřiště Nevanova</t>
  </si>
  <si>
    <t>57614 - 6311</t>
  </si>
  <si>
    <t>57323 - 1111</t>
  </si>
  <si>
    <t>91979 - 5111</t>
  </si>
  <si>
    <t>57814 - 2115</t>
  </si>
  <si>
    <t>62245 - 1101</t>
  </si>
  <si>
    <t>62241 - 1121</t>
  </si>
  <si>
    <t>87124 - 1111</t>
  </si>
  <si>
    <t>21157 - 1111</t>
  </si>
  <si>
    <t>94195 - 5002</t>
  </si>
  <si>
    <t>99871 - 1101</t>
  </si>
  <si>
    <t>KONSTRUKCE  ZÁMEČNICKÉ - atyp</t>
  </si>
  <si>
    <t>11310 - 6122</t>
  </si>
  <si>
    <t>11310 - 7111</t>
  </si>
  <si>
    <t>11310 - 7122</t>
  </si>
  <si>
    <t>96704 - 1112</t>
  </si>
  <si>
    <t>96704 - 2712</t>
  </si>
  <si>
    <t>96205 . 2211</t>
  </si>
  <si>
    <t>96607 - 9861</t>
  </si>
  <si>
    <t>Příplatek za dalších 5 km, 3 x 1,2</t>
  </si>
  <si>
    <t>3,6</t>
  </si>
  <si>
    <t>106,8</t>
  </si>
  <si>
    <t>Příplatek za další 1 km, 19 x 106,8</t>
  </si>
  <si>
    <t>2029,2</t>
  </si>
  <si>
    <t>Základové pásy pro obrubu pískoviště z prostého betonu C 16/20 do výkopů</t>
  </si>
  <si>
    <t>Vybourání stávající dlažby 50x50 cm v ploše</t>
  </si>
  <si>
    <t>18,6</t>
  </si>
  <si>
    <t>Příplatek za další 1 km, 19 x 18,6</t>
  </si>
  <si>
    <t>353,4</t>
  </si>
  <si>
    <t>Doplnění zdiva betonové zídky cementovou maltou do tl. 3 cm po otlučení vadných míst, 50 % z celkové plochy</t>
  </si>
  <si>
    <t>56485 - 1111</t>
  </si>
  <si>
    <t>Příplatek za dalších 5 km, 3 x 1,5</t>
  </si>
  <si>
    <t>Vodorovné přemístění suti do 50 m k odvozu vč. Naložení, 120,9 - 1,5</t>
  </si>
  <si>
    <t>119,4</t>
  </si>
  <si>
    <t>Příplatek za další 1 km, 19 x 119,4</t>
  </si>
  <si>
    <t>2268,6</t>
  </si>
  <si>
    <t xml:space="preserve">Montáž nové betonové zámkové dlažby vč. Lože z písku tl. 3 cm </t>
  </si>
  <si>
    <t>Dodávka zámkové betonové dlažby tl. 6 cm kruhové dle projektu, 15,0 x 1,03</t>
  </si>
  <si>
    <t>Izolační přizdívka vnější tl. 10 cm z plných cihel</t>
  </si>
  <si>
    <t>Mazanina z prostého betonu tl. 10 cm s přehlazením</t>
  </si>
  <si>
    <t>M+D garážových sekčních vrat vel. 480x210 cm dle výběru - upřesní se dle výběru investora</t>
  </si>
  <si>
    <t>Pořadové položky</t>
  </si>
  <si>
    <t>Zkrácený popis</t>
  </si>
  <si>
    <t>M.j.</t>
  </si>
  <si>
    <t>Množství</t>
  </si>
  <si>
    <t>J.C.</t>
  </si>
  <si>
    <t>Celkem</t>
  </si>
  <si>
    <t xml:space="preserve">                    Nad Šárkou 16, PRAHA 6</t>
  </si>
  <si>
    <t>1.</t>
  </si>
  <si>
    <t>2.</t>
  </si>
  <si>
    <t>3.</t>
  </si>
  <si>
    <t>4.</t>
  </si>
  <si>
    <t>Zařízení staveniště</t>
  </si>
  <si>
    <t>%</t>
  </si>
  <si>
    <t>5.</t>
  </si>
  <si>
    <t>Kompletační činnost</t>
  </si>
  <si>
    <t>6.</t>
  </si>
  <si>
    <t>7.</t>
  </si>
  <si>
    <t>celkem</t>
  </si>
  <si>
    <t>5,0</t>
  </si>
  <si>
    <t>CELKEM</t>
  </si>
  <si>
    <t>2,0</t>
  </si>
  <si>
    <t>ZÁKLADY</t>
  </si>
  <si>
    <t>KONSTRUKCE  SVISLÉ</t>
  </si>
  <si>
    <t>PŘESUN  HMOT</t>
  </si>
  <si>
    <t>PROPOČET  NÁKLADŮ</t>
  </si>
  <si>
    <t xml:space="preserve">     CELKOVÁ   REKAPITULACE</t>
  </si>
  <si>
    <t>Práce   H S V</t>
  </si>
  <si>
    <t>Práce   P S V</t>
  </si>
  <si>
    <t>Bourací práce</t>
  </si>
  <si>
    <t>Řemesla</t>
  </si>
  <si>
    <t>D P H</t>
  </si>
  <si>
    <t>Nabídková cena celkem</t>
  </si>
  <si>
    <t>Poznámka</t>
  </si>
  <si>
    <r>
      <t xml:space="preserve">akce:   </t>
    </r>
    <r>
      <rPr>
        <b/>
        <sz val="12"/>
        <rFont val="Arial CE"/>
        <family val="2"/>
      </rPr>
      <t>RODINNÝ  DŮM</t>
    </r>
  </si>
  <si>
    <t>ZEMNÍ   PRÁCE</t>
  </si>
  <si>
    <t>KONSTRUKCE  VODOROVNÉ</t>
  </si>
  <si>
    <t>ÚPRAVY  POVRCHŮ</t>
  </si>
  <si>
    <t>DOKONČUJÍCÍ  KONSTRUKCE</t>
  </si>
  <si>
    <t>8.</t>
  </si>
  <si>
    <t>m3</t>
  </si>
  <si>
    <t>9.</t>
  </si>
  <si>
    <t>2,1</t>
  </si>
  <si>
    <t>m2</t>
  </si>
  <si>
    <t>7,0</t>
  </si>
  <si>
    <t>16,0</t>
  </si>
  <si>
    <t>10.</t>
  </si>
  <si>
    <t>11.</t>
  </si>
  <si>
    <t>12.</t>
  </si>
  <si>
    <t>13.</t>
  </si>
  <si>
    <t>14.</t>
  </si>
  <si>
    <t>15.</t>
  </si>
  <si>
    <t>16.</t>
  </si>
  <si>
    <t>17.</t>
  </si>
  <si>
    <t>Dtto, ale tl. 15 cm</t>
  </si>
  <si>
    <t>18.</t>
  </si>
  <si>
    <t>19.</t>
  </si>
  <si>
    <t>20.</t>
  </si>
  <si>
    <t>kpl</t>
  </si>
  <si>
    <t>ks</t>
  </si>
  <si>
    <t>1,0</t>
  </si>
  <si>
    <t>4,0</t>
  </si>
  <si>
    <t>m</t>
  </si>
  <si>
    <t>4,8</t>
  </si>
  <si>
    <t>0,6</t>
  </si>
  <si>
    <t>18,0</t>
  </si>
  <si>
    <t>Práce  P S V</t>
  </si>
  <si>
    <t>KONSTRUKCE  ZÁMEČNICKÉ</t>
  </si>
  <si>
    <t>Dtto, ale svislého</t>
  </si>
  <si>
    <t>Přesun hmot</t>
  </si>
  <si>
    <t>10,7</t>
  </si>
  <si>
    <t>40,8</t>
  </si>
  <si>
    <t>70,0</t>
  </si>
  <si>
    <t>11,2</t>
  </si>
  <si>
    <t>25,0</t>
  </si>
  <si>
    <t>0</t>
  </si>
  <si>
    <t>14,3</t>
  </si>
  <si>
    <t>10,1</t>
  </si>
  <si>
    <t xml:space="preserve">             Dolní Lomnice u Kunic</t>
  </si>
  <si>
    <t xml:space="preserve">             poz. č. 548 / 14</t>
  </si>
  <si>
    <r>
      <t>investor:</t>
    </r>
    <r>
      <rPr>
        <b/>
        <sz val="12"/>
        <rFont val="Arial CE"/>
        <family val="2"/>
      </rPr>
      <t xml:space="preserve"> Mgr. Jan FUCHS</t>
    </r>
  </si>
  <si>
    <t xml:space="preserve">                Pöslova 261 / 4, Praha 10</t>
  </si>
  <si>
    <r>
      <t xml:space="preserve">projektant : </t>
    </r>
    <r>
      <rPr>
        <b/>
        <sz val="12"/>
        <rFont val="Arial CE"/>
        <family val="2"/>
      </rPr>
      <t>ATELIER  PETR  HŮDA</t>
    </r>
  </si>
  <si>
    <t xml:space="preserve">                    Volarská 370, PRAHA 4</t>
  </si>
  <si>
    <r>
      <t xml:space="preserve">vypracoval: </t>
    </r>
    <r>
      <rPr>
        <b/>
        <sz val="12"/>
        <rFont val="Arial CE"/>
        <family val="2"/>
      </rPr>
      <t>R. POLIŠENSKÝ</t>
    </r>
  </si>
  <si>
    <r>
      <t xml:space="preserve">datum       : </t>
    </r>
    <r>
      <rPr>
        <b/>
        <sz val="12"/>
        <rFont val="Arial CE"/>
        <family val="2"/>
      </rPr>
      <t>15. 10. 2003</t>
    </r>
  </si>
  <si>
    <t>REKAPITULACE   H S V</t>
  </si>
  <si>
    <t>ZEMNÍ  PRÁCE</t>
  </si>
  <si>
    <t>Základové pásy z prostého betonu B15 - vč. potřebného bednění</t>
  </si>
  <si>
    <t>Výztuž z Kari sítí do mazaniny</t>
  </si>
  <si>
    <t>Vyzdívka mezi nosníky z plných cihel</t>
  </si>
  <si>
    <t>Věnce ztužující ze ŽB 25 na zdivu vč. výztuže</t>
  </si>
  <si>
    <t>Bednění věnců vč. odbednění</t>
  </si>
  <si>
    <t>Vnitřní omítky stěn štukové 2 vrstvé</t>
  </si>
  <si>
    <t>3,5</t>
  </si>
  <si>
    <t>Vyčištění objektu po dokončení stavby</t>
  </si>
  <si>
    <t>20,0</t>
  </si>
  <si>
    <t>Lešení vnitřní a vnější kozové do 1,2 m</t>
  </si>
  <si>
    <t>Přesun hmot prací  HSV, pol. 2-6</t>
  </si>
  <si>
    <t>REKAPITULACE   P S V</t>
  </si>
  <si>
    <t>Montáž a dodávka penetračního nátěru vodorovného vč. napojení</t>
  </si>
  <si>
    <t>Montáž svařované izolace z pásů vodorovná</t>
  </si>
  <si>
    <t>Montáž izolace střechy z folie PVC s vytažením do stěn</t>
  </si>
  <si>
    <t>Dodávka folie PVC Alkorplan 35177 tl. 1,5 mm, x 1,15</t>
  </si>
  <si>
    <t>18,2</t>
  </si>
  <si>
    <t>Montáž podlah z keramických dlaždic lepením do tmelu s napojením</t>
  </si>
  <si>
    <t>Dodávka keramických dlaždic dle výběru investora, x 1,1</t>
  </si>
  <si>
    <t>Dodávka lepícího tmelu a spárovačky pro dlažbu</t>
  </si>
  <si>
    <t>M+D parapetu vnitřního z keramických dlaždic š. 20 cm</t>
  </si>
  <si>
    <t>Malby stěn a stropů Primalex na nových omítkách</t>
  </si>
  <si>
    <t>Drobné pomocné a dokončující práce dle potřeby</t>
  </si>
  <si>
    <t>REKAPITULACE  ŘEMESLA</t>
  </si>
  <si>
    <t>SILNOPROUD  A  HROMOSVOD</t>
  </si>
  <si>
    <t>Samostatná   GARÁŽ</t>
  </si>
  <si>
    <t>22,1</t>
  </si>
  <si>
    <t>Přizdívka fasády z lícových cihel Klinker 240x110x65 mm</t>
  </si>
  <si>
    <t>Spárování fasádního zdiva</t>
  </si>
  <si>
    <t>V Ý K A Z    V Ý M Ě R</t>
  </si>
  <si>
    <t>Odkopávka zeminy v hor. 3 vč. části před garáží pro podkladní vrstvy s urovnáním terénu</t>
  </si>
  <si>
    <t>207,9</t>
  </si>
  <si>
    <t>Výkop rýh pro základové pasy šířky do 60 cm vč. lepivosti a manipulace v hor. 4 do 100 m3</t>
  </si>
  <si>
    <t>Sejmutí ornice tl. 20 cm s uložením na pozemku</t>
  </si>
  <si>
    <t>27,7</t>
  </si>
  <si>
    <t>Rozprostření ornice na střeše garáže v tl. 20 cm vč. manipulace</t>
  </si>
  <si>
    <t>52,2</t>
  </si>
  <si>
    <t>Manipulace se zeminou pro zásypy na staveništi vč. nakládání</t>
  </si>
  <si>
    <t>35,1</t>
  </si>
  <si>
    <t>Zásyp kolem objektu se zhutněním</t>
  </si>
  <si>
    <t>184,0</t>
  </si>
  <si>
    <t>Poplatek za skládku</t>
  </si>
  <si>
    <t>Podsyp ze štěrkopísku tl. 8 cm pod mazaninu</t>
  </si>
  <si>
    <t>Lože a obsyp drenážního potrubí ze štěrkopísku</t>
  </si>
  <si>
    <t>6,7</t>
  </si>
  <si>
    <t>Drenážní odvodnění z trub DN 100 mm</t>
  </si>
  <si>
    <t>M+D odtokového žlabu za garáží ve spádu z betonových tvarovek vč. lože</t>
  </si>
  <si>
    <t>Podkladní mazanina z prostého betonu tl. 10 cm s vložením výztuže</t>
  </si>
  <si>
    <t>4,3</t>
  </si>
  <si>
    <t>42,9</t>
  </si>
  <si>
    <t>Zdivo nosné z tvárnic betonových - KB bloky,  tl. 30 cm vč. zálivky a výztuže</t>
  </si>
  <si>
    <t>Atikové zdivo z plných cihel tl. 15 cm</t>
  </si>
  <si>
    <t>M+D překladu z válcovaných nosníků nad vraty vč. orabicování</t>
  </si>
  <si>
    <t>5,4</t>
  </si>
  <si>
    <t>Zdivo příček z plných cihel tl. 10 cm</t>
  </si>
  <si>
    <t>3,9</t>
  </si>
  <si>
    <t>9,4</t>
  </si>
  <si>
    <t>M+D překladů ŽB dl. 150 cm</t>
  </si>
  <si>
    <t>25,7</t>
  </si>
  <si>
    <t>Stropní deska ze ŽB 25 vč. výztuže tl. 15 cm</t>
  </si>
  <si>
    <t>Bednění stropní desky vč. podpěrné konstrukce a odstranění</t>
  </si>
  <si>
    <t>46,7</t>
  </si>
  <si>
    <t>83,1</t>
  </si>
  <si>
    <t xml:space="preserve">Vyspravení stropů monolitických </t>
  </si>
  <si>
    <t>Vnější omítka štuková stěn vč. nátěru</t>
  </si>
  <si>
    <t>27,9</t>
  </si>
  <si>
    <t>Štěrkový polštář tl. 6 cm na střeše</t>
  </si>
  <si>
    <t>Osazení obložkové zárubně</t>
  </si>
  <si>
    <t>Osazení rámu garážových vrat</t>
  </si>
  <si>
    <t>Osazení rámů oken do 1 m2</t>
  </si>
  <si>
    <t>45,9</t>
  </si>
  <si>
    <t>M+D ventilačních mřížek oboustranných do zdiva</t>
  </si>
  <si>
    <t>Dtto, ale do stropu vč. stříšek</t>
  </si>
  <si>
    <t>55,0</t>
  </si>
  <si>
    <t>81,6</t>
  </si>
  <si>
    <t>Dtto, ale svislá dvojitá, 2 x 40,8</t>
  </si>
  <si>
    <t>Dodávka pásů svařovacích Bitagit 40 Al mineral , 55,0x1,15 + 81,6x1,2</t>
  </si>
  <si>
    <t>161,0</t>
  </si>
  <si>
    <t>60,2</t>
  </si>
  <si>
    <t>Montáž ochranné textilie oboustranně, 2x 60,2</t>
  </si>
  <si>
    <t>120,4</t>
  </si>
  <si>
    <t>Dodávka ochranné geotextilie Alkorplus 81009, 120,4 x 1,1</t>
  </si>
  <si>
    <t>133,0</t>
  </si>
  <si>
    <t>Oplechování nadezdívky z plechu Cu s přesahem rš. 600 mm</t>
  </si>
  <si>
    <t>Oplechování parapetu rš. 250 mm</t>
  </si>
  <si>
    <t>1,3</t>
  </si>
  <si>
    <t>M+D dřevěných oken vel. 120 x 60 cm</t>
  </si>
  <si>
    <t>52,0</t>
  </si>
  <si>
    <t>129,8</t>
  </si>
  <si>
    <t>Odvoz zeminy vytlačené - do 10 km dle skutečnosti</t>
  </si>
  <si>
    <t>3,0</t>
  </si>
  <si>
    <t>Předběžná  cena celkem</t>
  </si>
  <si>
    <t>kg</t>
  </si>
  <si>
    <t>č. pol.</t>
  </si>
  <si>
    <t xml:space="preserve">                     SPOL. S R.O.</t>
  </si>
  <si>
    <t xml:space="preserve">                     Letohradská 10, Praha 7</t>
  </si>
  <si>
    <t>PODKLADNÍ KONSTRUKCE</t>
  </si>
  <si>
    <t>KRYTY KOMUNIKACÍ</t>
  </si>
  <si>
    <t>SADOVÉ ÚPRAVY</t>
  </si>
  <si>
    <t>Poplatek za skládku zeminy</t>
  </si>
  <si>
    <r>
      <t xml:space="preserve">projektant.:    </t>
    </r>
    <r>
      <rPr>
        <b/>
        <sz val="10"/>
        <rFont val="Arial CE"/>
        <family val="2"/>
      </rPr>
      <t>SPORTOVNÍ PROJEKTY,</t>
    </r>
  </si>
  <si>
    <r>
      <t xml:space="preserve">vypracoval:    </t>
    </r>
    <r>
      <rPr>
        <b/>
        <sz val="10"/>
        <rFont val="Arial CE"/>
        <family val="2"/>
      </rPr>
      <t>R. Polišenský</t>
    </r>
  </si>
  <si>
    <t>21,0</t>
  </si>
  <si>
    <t>Odplevelení stávající plochy pro osetí postřikem Roundapem</t>
  </si>
  <si>
    <t>POVRCHY  POVLAKOVÉ SPORTOVNÍ</t>
  </si>
  <si>
    <t>IZOLACE</t>
  </si>
  <si>
    <t xml:space="preserve">IZOLACE  </t>
  </si>
  <si>
    <t>6,0</t>
  </si>
  <si>
    <t>Vodorovné přemístění suti do 50 m k odvozu vč. Naložení</t>
  </si>
  <si>
    <t>t</t>
  </si>
  <si>
    <t>Poplatek za skládku suti</t>
  </si>
  <si>
    <t>PRÁCE H S V</t>
  </si>
  <si>
    <t>1,2</t>
  </si>
  <si>
    <t>40,0</t>
  </si>
  <si>
    <t>12,0</t>
  </si>
  <si>
    <t>1,5</t>
  </si>
  <si>
    <t>0,1</t>
  </si>
  <si>
    <t>Vyčištění plochy po dokončení prací</t>
  </si>
  <si>
    <t>Inženýrská činnost</t>
  </si>
  <si>
    <t>9,0</t>
  </si>
  <si>
    <t>Montáž obrubníků do lože z betonu z gumového granulátu z palisádových prvků dl. 100 cm tl. 15 cm s přesahy a s kotvením do ocelových tyčí</t>
  </si>
  <si>
    <t>0,4</t>
  </si>
  <si>
    <t>DROBNÁ ARCHITEKTURA</t>
  </si>
  <si>
    <t>32,0</t>
  </si>
  <si>
    <t>M+D odpadkových košů kovových na sloupku - pozinkovaného s ukotvením šrouby do základů</t>
  </si>
  <si>
    <t>M+D dřevěných laviček s nosnou ocelovou konstrukcí pozinkovanou a s ukotvením šrouby do základů</t>
  </si>
  <si>
    <t>Dtto, ale blok pod odpadkový koš</t>
  </si>
  <si>
    <t>1,8</t>
  </si>
  <si>
    <t>2,2</t>
  </si>
  <si>
    <t>Přesun hmot z pol. 2 - 7</t>
  </si>
  <si>
    <t>Montáž podkladní vrstvy z geotextilie vodorovné na upravenou zemní pláň s ukotvením - doskočiště s vytažením do stěn</t>
  </si>
  <si>
    <t>22,0</t>
  </si>
  <si>
    <t>24,0</t>
  </si>
  <si>
    <t>Asfaltový koberec otevřený hrubozrnný  tl. 5 cm vodopropustný, AKOH</t>
  </si>
  <si>
    <t>101,3</t>
  </si>
  <si>
    <t>Lože pod obrubníky z prostého betonu pro boční opěru</t>
  </si>
  <si>
    <t>Vyčištění objektu po dokončení stavebních a bouracích prací</t>
  </si>
  <si>
    <t>Úprava pláně pod nové podkladní konstrukce se zhutněním</t>
  </si>
  <si>
    <t>TRUBNÍ VEDENÍ A VSAKOVÁNÍ</t>
  </si>
  <si>
    <t>SPORTOVNÍ VYBAVENÍ</t>
  </si>
  <si>
    <t>M+D ocelových rámů z Jackel profilů - spodní část oplocení, vel. 191 x 100 cm s ukotvením na sloupky a pozinkováním</t>
  </si>
  <si>
    <t>M+D pomocných ocelových konstrukcí pro zavěšení sítí na sloupky s pozinkováním</t>
  </si>
  <si>
    <t>Lešení lehké pomocné pro montáž sloupků a oplocení</t>
  </si>
  <si>
    <t>Podklad z drceného kameniva fr. 32 - 63 mm tl. 20 cm pod plochu hřiště</t>
  </si>
  <si>
    <t>Podklad z drceného kameniva fr. 8 - 16 mm tl. 10 cm pod plochu hřiště</t>
  </si>
  <si>
    <t>Podklad z kamenné drtě fr. 0 - 4 mm pod plochu hřiště s urovnáním</t>
  </si>
  <si>
    <t>Napojení drenážního potrubí na odvodňovací žlaby ACO</t>
  </si>
  <si>
    <t>Výplň vsakovacích žeber kamenivem drobným těženým</t>
  </si>
  <si>
    <t xml:space="preserve">Montáž opláštění trativodů z geotextilie vodorovné na upravenou zemní pláň </t>
  </si>
  <si>
    <t xml:space="preserve">Montáž opláštění vsakovacích žeber z geotextilie vodorovné a svislé na upravenou zemní pláň </t>
  </si>
  <si>
    <t>M+D odbočných tvarovek na ACO žlaby pro napojení potrubí</t>
  </si>
  <si>
    <t>Lože pod odvodňovací žlaby z prostého betonu v tl. 20 cm</t>
  </si>
  <si>
    <t>Sejmutí ornice podél komunikace s přemístěním do 50 m v tl. 20 cm pro další použití</t>
  </si>
  <si>
    <t>Lože a obsyp drenážního potrubí štěrkopískem v tl. 30 cm</t>
  </si>
  <si>
    <t>Obetonování bočnic po osazení odvodňovacích žlabů</t>
  </si>
  <si>
    <t>M+D sloupků na nohejbal</t>
  </si>
  <si>
    <t>pár</t>
  </si>
  <si>
    <t>M+D sloupků na volejbal</t>
  </si>
  <si>
    <t>M+D sítě na volejbel a nohejbal</t>
  </si>
  <si>
    <t>Vybourání obrubníků sadových betonových vč. Lože z betonu</t>
  </si>
  <si>
    <t>8,0</t>
  </si>
  <si>
    <t>10,0</t>
  </si>
  <si>
    <t>0,5</t>
  </si>
  <si>
    <t xml:space="preserve">M+D osazovacích pouzder pro sloupky </t>
  </si>
  <si>
    <t>M+D uzamykatelného boxu pro úschovu sloupků, sítí a pod.</t>
  </si>
  <si>
    <t>78,0</t>
  </si>
  <si>
    <r>
      <t xml:space="preserve">datum       :   </t>
    </r>
    <r>
      <rPr>
        <b/>
        <sz val="10"/>
        <rFont val="Arial CE"/>
        <family val="0"/>
      </rPr>
      <t>9</t>
    </r>
    <r>
      <rPr>
        <b/>
        <sz val="10"/>
        <rFont val="Arial CE"/>
        <family val="2"/>
      </rPr>
      <t>. 11. 2012</t>
    </r>
  </si>
  <si>
    <r>
      <t xml:space="preserve">akce:     </t>
    </r>
    <r>
      <rPr>
        <b/>
        <sz val="10"/>
        <rFont val="Arial CE"/>
        <family val="0"/>
      </rPr>
      <t>Oprava víceúčelového hřiště</t>
    </r>
  </si>
  <si>
    <t xml:space="preserve">             ul. Nevanova, Praha 17 - Řepy</t>
  </si>
  <si>
    <r>
      <t>investor:</t>
    </r>
    <r>
      <rPr>
        <b/>
        <sz val="10"/>
        <rFont val="Arial CE"/>
        <family val="2"/>
      </rPr>
      <t xml:space="preserve">   Úřad městské části Praha 17</t>
    </r>
  </si>
  <si>
    <t xml:space="preserve">              Žalanského 291/12, Praha 17 - Řepy</t>
  </si>
  <si>
    <r>
      <t xml:space="preserve">akce:     </t>
    </r>
    <r>
      <rPr>
        <b/>
        <sz val="10"/>
        <rFont val="Arial CE"/>
        <family val="0"/>
      </rPr>
      <t>Oprava dětského hřiště</t>
    </r>
  </si>
  <si>
    <t xml:space="preserve">             ul. Mrkvičkova, Praha 17 - Řepy</t>
  </si>
  <si>
    <t xml:space="preserve">             ul. Makovského, Praha 17 - Řepy</t>
  </si>
  <si>
    <t>ÚPRAVY POVRCHŮ</t>
  </si>
  <si>
    <t>170,0</t>
  </si>
  <si>
    <t>Dodávka geotextilie netkané 300 g/m2 tl. 1 mm dle projektu,  170,0 x 1,1</t>
  </si>
  <si>
    <t>187,0</t>
  </si>
  <si>
    <t>273,0</t>
  </si>
  <si>
    <t>Dodávka sadových obrubníků vel. 8x25 cm, dl. 50 cm, 10,0 x 2 x 1,02</t>
  </si>
  <si>
    <t>30,0</t>
  </si>
  <si>
    <t>Dtto, ale jemnozrnný koberec vodopropustný tl. 4 cm, AKOJ</t>
  </si>
  <si>
    <t>Dtto, ale tl. 15 cm pod dlažbu</t>
  </si>
  <si>
    <t>15,0</t>
  </si>
  <si>
    <t>Rozprostření ornice v rovině v tl. 5 cm kolem zídky po dokončení prací v šířce 100 cm</t>
  </si>
  <si>
    <t>77,0</t>
  </si>
  <si>
    <t>Doplnění zdiva betonové zídky cemantovou maltou do tl. 3 cm po otlučení vadných míst, 50 % z celkové plochy</t>
  </si>
  <si>
    <t>38,5</t>
  </si>
  <si>
    <t>Nátěr ploch betonové zídky cementovým mlékem dvojnásobný pro sjednocení</t>
  </si>
  <si>
    <t>Dodávka travního semene 30 g/m2 m2 vč. Ztratného, 70,0 x 0,03 x 1,03</t>
  </si>
  <si>
    <t>M+D informační tabule s osazením a ukotvením</t>
  </si>
  <si>
    <t>terč</t>
  </si>
  <si>
    <t>Odstranění stolů na stolní tenis betonových</t>
  </si>
  <si>
    <t>Vybourání stávající dlažby betonové 50x50 cm</t>
  </si>
  <si>
    <t>Vybourání živičného chodníku v tl. Do 5 cm</t>
  </si>
  <si>
    <t>ž</t>
  </si>
  <si>
    <t>Vybourání betonového podkladu v tl. 10 cm</t>
  </si>
  <si>
    <t>Oškrabání a otlučení vadných povrchů betonových zídek dle potřeby do 50 %</t>
  </si>
  <si>
    <t>Demontáž stávajících laviček na zídkách s uchováním nosné konstrukce</t>
  </si>
  <si>
    <t>Dtto, ale s vybouráním nosné konstrukce</t>
  </si>
  <si>
    <t>28,4</t>
  </si>
  <si>
    <t>Odstranění podkladů z kameniva do tl. 20 cm</t>
  </si>
  <si>
    <t>M+D fotbalové branky s basketbalovým košem - komplet s ukotvením</t>
  </si>
  <si>
    <t>Osetí plochy travním semenem vč. Ošetření a zalití po doplnění humusu kolem opravovaného hřiště š. cca 100 cm</t>
  </si>
  <si>
    <t>Montáž sadového obrubníku stojatého do lože z prostého betonu - oddělení povrchů</t>
  </si>
  <si>
    <t>M+D hry TWISTER - barevné body na ploše hřiště dle projektu nástřikem</t>
  </si>
  <si>
    <t>Montáž systémového oplocení v. 400 cm</t>
  </si>
  <si>
    <t>Úprava a sanace stávající nosné konstrukce laviček na zídkách s nátěrem</t>
  </si>
  <si>
    <t>Penetrační postřik na asfaltový povrch pod litý povrch</t>
  </si>
  <si>
    <t>Přesun hmot z pol. 2 - 6</t>
  </si>
  <si>
    <t>Osetí plochy travním semenem vč. Ošetření a zalití po doplnění kolem plochy hřiště v š. 100 cm a po odbourání plochy</t>
  </si>
  <si>
    <t>96,0</t>
  </si>
  <si>
    <t>Dodávka travního semene 30 g/m2 m2 vč. Ztratného, 96,0 x 0,03 x 1,03</t>
  </si>
  <si>
    <t>322,0</t>
  </si>
  <si>
    <t>314,0</t>
  </si>
  <si>
    <t xml:space="preserve">M+D informační tabule s upevněním na nosnou konstrukci </t>
  </si>
  <si>
    <t>M+D chemických kotev do betonu dl. 160 mm s vyvrtáním, 3 x 8</t>
  </si>
  <si>
    <t>M+D dřevěných laviček s nosnou ocelovou konstrukcí pozinkovanou a s ukotvením šrouby do stávajících povrchů</t>
  </si>
  <si>
    <t>Základové patky pod sloupky hrazení z prostého betonu C 20/25 vč. Potřebného bednění</t>
  </si>
  <si>
    <t>4,4</t>
  </si>
  <si>
    <t>1,1</t>
  </si>
  <si>
    <t>Doplnění betonového podkladu pod nový asfaltový chodník dle potřeby, 50 % z plochy</t>
  </si>
  <si>
    <t>6,6</t>
  </si>
  <si>
    <t>102,2</t>
  </si>
  <si>
    <t>Dodávka geotextilie netkané 300 g/m2 tl. 1 mm dle projektu,  102,2 x 1,1</t>
  </si>
  <si>
    <t>113,0</t>
  </si>
  <si>
    <t>M+D sběrného drénu z PE potrubí DN 125 mm do lože ze štěrkopísku</t>
  </si>
  <si>
    <t>73,0</t>
  </si>
  <si>
    <t>12,5</t>
  </si>
  <si>
    <t>Dodávka geotextilie netkané 300 g/m2 tl. 1 mm dle projektu,  45,5 x 1,1</t>
  </si>
  <si>
    <t>51,0</t>
  </si>
  <si>
    <t>48,0</t>
  </si>
  <si>
    <t>M+D odvodňovacích žlabů typu ACO vč. Krycích mřížek s osazením, 2 x 24,0</t>
  </si>
  <si>
    <t>510,0</t>
  </si>
  <si>
    <t>7,8</t>
  </si>
  <si>
    <t>Dodávka sadových obrubníků vel. 8x25 cm, dl. 50 cm, 7,8 x 2 x 1,02</t>
  </si>
  <si>
    <t>Sejmutí ornice z plochy s přemístěním do 50 m v tl. 20 cm pro další použití, 9,0x0,2</t>
  </si>
  <si>
    <t>Hloubení jam v hor. 3-4 pro vsakovací drén do 100 m3 vč. Lepivosti</t>
  </si>
  <si>
    <t>14,4</t>
  </si>
  <si>
    <t>Hloubení rýh š. do 60 cm pro drenáže, v hor. 3 - 4 vč. lepivosti  do 100 m3 , š. 30 cm</t>
  </si>
  <si>
    <t>13,2</t>
  </si>
  <si>
    <t>Odkopávka nezapažená pro spodní stavbu hřiště  v tl. 26 cm  v hor. 3 do 100 m3</t>
  </si>
  <si>
    <t>83,7</t>
  </si>
  <si>
    <t>Hloubení šachet pro základové patky sloupků hrazení v hor. 3 - 4 vč. lepivosti  do 100 m3 ruční</t>
  </si>
  <si>
    <t>Zásyp rýh drenáží se zhutněním</t>
  </si>
  <si>
    <t>Zásyp jam se zhutněním</t>
  </si>
  <si>
    <t>3,2</t>
  </si>
  <si>
    <t>Násyp vykopanou zeminou se zhutněním po odstranění podkladních konstrukcí bourané části</t>
  </si>
  <si>
    <t>8,2</t>
  </si>
  <si>
    <t>Naložení  a doprava ornice do 3 km  pro doplnění, 70,0 x 0,05 - z jiné stavby hřiště</t>
  </si>
  <si>
    <t>Naložení  a doprava ornice do 3 km  pro doplnění, 96,0 x 0,05 - část ornice z jiné stavby hřiště, 4,8 - 1,8</t>
  </si>
  <si>
    <t>97,7</t>
  </si>
  <si>
    <t>45,6</t>
  </si>
  <si>
    <t>M+D sloupků z ocelových trubek bezešvých DN 89 x 4 mm dl. 300 cm pozinkovaných - s ukotvením a přivařením kotevních desek</t>
  </si>
  <si>
    <t>Dtto, ale dl. 330 cm</t>
  </si>
  <si>
    <t>M+D chemických kotev vč. Šroubů do betonu dl. 160 mm s vyvrtáním, 8 x 14</t>
  </si>
  <si>
    <t>M+D závěsných lanek pro ochrannou síť s ukotvením, 2 x 12,0 x 2</t>
  </si>
  <si>
    <t>M+D závěsné sítě ochranné nylonové, oka 60 x 60 mm na lanka</t>
  </si>
  <si>
    <t xml:space="preserve">Montáž hrazení z mantinelů typu Agorespace </t>
  </si>
  <si>
    <t>Dodávka Al sloupků mantinelu komaxitovaného</t>
  </si>
  <si>
    <t>Dodávka dřevěné výplně mantinelu-severská borovice 200x100 cm vč. Tlumičů zvuku</t>
  </si>
  <si>
    <t>Dtto, ale vel. 100x100 cm</t>
  </si>
  <si>
    <t>Dodávka madla z exotického dřeva 14x3 cm</t>
  </si>
  <si>
    <t>Dopravné materiálu mantinelů</t>
  </si>
  <si>
    <t>M+D podkladní lepenky A 400 H pod litý asfalt, 12,0 x 1,15</t>
  </si>
  <si>
    <t>14,0</t>
  </si>
  <si>
    <t>Dodávka Al ochranného pouzdra mantinelu komaxitovaného</t>
  </si>
  <si>
    <t>Litý asfalt jemnozrnný v tl. 4 cm - doplnění stávajícího chodníku</t>
  </si>
  <si>
    <t>Drobné úpravy stávajících betonových základů dle potřeby</t>
  </si>
  <si>
    <t>Sanace plochy stávajících betonových zídek - boky a vrchní plocha - upřesní se po odsekání</t>
  </si>
  <si>
    <t>118,0</t>
  </si>
  <si>
    <t>59,0</t>
  </si>
  <si>
    <t>Napojení nového drenážního potrubí na vsakovací žebro</t>
  </si>
  <si>
    <t>Vybourání stávajících konstrukcí basketbalových košů vč. Ukotvení</t>
  </si>
  <si>
    <t>Odstranění stávajícího mlatového povrchu sportovního v tl. 5 cm</t>
  </si>
  <si>
    <t>340,0</t>
  </si>
  <si>
    <t>Odstranění podkladu z kameniva tl. 15 cm</t>
  </si>
  <si>
    <t>Odbourání části betonových zídek dle projektu v celé výšce</t>
  </si>
  <si>
    <t>Přisekání odbouraných betonových ploch do roviny tl. Do 10 cm</t>
  </si>
  <si>
    <t>Přerušení ocelových profilů - výztuže</t>
  </si>
  <si>
    <t>Montáž pryžového obrubníku stojatého vel. 5x25 cm do lože z prostého betonu - ohraničení herních prvků a pískoviště</t>
  </si>
  <si>
    <t>Lože pod pryžové obrubníky z prostého betonu pro boční opěru</t>
  </si>
  <si>
    <t>Vyvrtání otvorů pro tyčové kotvení pryžových obrub pískoviště</t>
  </si>
  <si>
    <t>4,5</t>
  </si>
  <si>
    <t>Dodávka pryžových obrubníků typu RDST S1, vel. 5x25 cm, dl. 100 cm, 74,0  x 1,05</t>
  </si>
  <si>
    <t>220,0</t>
  </si>
  <si>
    <t>Dodávka křemičitého písku pro pískoviště</t>
  </si>
  <si>
    <t>3,8</t>
  </si>
  <si>
    <t>36,0</t>
  </si>
  <si>
    <t>Montáž krytu z pryžové dlažby v tl. 3 cm do pískového lože</t>
  </si>
  <si>
    <t>Dodávka pryžové dlažby typu FSPL tl. 3 cm, vel 50x50 cm červené</t>
  </si>
  <si>
    <t>Podklad z drceného kameniva fr. 8 - 16 mm tl. 7 cm pod dlažbu</t>
  </si>
  <si>
    <t>Lože pod pryžovou dlažbu tl. 5 cm z písku</t>
  </si>
  <si>
    <t>Dopadová plocha z praného kačírku v tl. 40 cm</t>
  </si>
  <si>
    <t>68,8</t>
  </si>
  <si>
    <t>HERNÍ PRVKY</t>
  </si>
  <si>
    <t>Montáž a dodávka herního prvku ozn. P1 se skluzavkou</t>
  </si>
  <si>
    <t>Montáž a dodávka herního prvku ozn. P2 lanového s pohyblivými prvky</t>
  </si>
  <si>
    <t>Repase stávající herní sestavy dle potřeby, P6</t>
  </si>
  <si>
    <t>Repase stávajících laviček</t>
  </si>
  <si>
    <t>Doprava herních prvků</t>
  </si>
  <si>
    <t>172,0</t>
  </si>
  <si>
    <t>Dodávka geotextilie netkané 300 g/m2 tl. 1 mm dle projektu,  172,0 x 1,1</t>
  </si>
  <si>
    <t>190,0</t>
  </si>
  <si>
    <t>2,7</t>
  </si>
  <si>
    <t>Dtto, ale základová deska pod pískoviště tl. 10 cm a obrubu</t>
  </si>
  <si>
    <t>1,6</t>
  </si>
  <si>
    <t>11,6</t>
  </si>
  <si>
    <t>Bednění základové desky oboustranné snímatelné vč. Odbednění a části zákl. pásů</t>
  </si>
  <si>
    <t>Základové patky pro herní prvky do výkopů  z prostého betonu</t>
  </si>
  <si>
    <t>Osazení kotevních prvků nových herních prvků do základů</t>
  </si>
  <si>
    <t>Hloubení šachet pro základové patky herních prvků v hor. 3 - 4 vč. lepivosti  do 100 m3 ruční</t>
  </si>
  <si>
    <t>44,2</t>
  </si>
  <si>
    <t>Odkopávka nezapažená pro spodní stavbu dopadové plochy v tl. 20 cm  v hor. 3 do 100 m3</t>
  </si>
  <si>
    <t>Dtto, ale hloubení rýh pro základy lemování pískoviště a obrubníky, 2,7 + 1,3</t>
  </si>
  <si>
    <t>37,7</t>
  </si>
  <si>
    <t>198,0</t>
  </si>
  <si>
    <t>Rozprostření ornice v rovině v tl. 20 cm kolem dopadové plochy a pískoviště po dokončení prací v šířce 100 cm</t>
  </si>
  <si>
    <t>43,5</t>
  </si>
  <si>
    <t>Odstranění kompletní podkladní konstrukce tl. 20 cm</t>
  </si>
  <si>
    <t>Vybourání herního prvku houpačka vč. Základu</t>
  </si>
  <si>
    <t>Vybourání betonové obruby pískoviště vč. Zákl.</t>
  </si>
  <si>
    <t>Naložení stávajícího písku z pískoviště</t>
  </si>
  <si>
    <t>Dodávka obrubových prvků z gumového granulátu typu Kettenelement 1000 s přesahem tl. 15 cm, výšky 40 cm vč. Kotevních tyčí</t>
  </si>
  <si>
    <t xml:space="preserve">             ul. Socháňova, Praha 17 - Řepy</t>
  </si>
  <si>
    <t>Montáž podkladní vrstvy z geotextilie vodorovné na upravenou zemní pláň s ukotvením - dopadové plochy s vytažením do písku</t>
  </si>
  <si>
    <t>Montáž a dodávka herního prvku ozn. P1 - balanční houpačka</t>
  </si>
  <si>
    <t>Montáž a dodávka herního prvku ozn. P2 - závěsný kolotoč</t>
  </si>
  <si>
    <t>Montáž a dodávka herního prvku ozn. P3 - rotační plošina</t>
  </si>
  <si>
    <t>21197 - 1110</t>
  </si>
  <si>
    <t>91810 - 1111</t>
  </si>
  <si>
    <t>Vyčištění a úklid objektu po dokončení</t>
  </si>
  <si>
    <t>184802111R00</t>
  </si>
  <si>
    <t>18040 - 1211</t>
  </si>
  <si>
    <t>56476 - 1111</t>
  </si>
  <si>
    <t>56484 - 1113</t>
  </si>
  <si>
    <t>59621 - 1121,1124</t>
  </si>
  <si>
    <t>99822 - 3011</t>
  </si>
  <si>
    <t>95290 - 1411</t>
  </si>
  <si>
    <t>27532 - 1411</t>
  </si>
  <si>
    <t>18130 - 1104</t>
  </si>
  <si>
    <t>Dtto, ale do 2 km</t>
  </si>
  <si>
    <t>16710 - 1101</t>
  </si>
  <si>
    <t>16220 - 1102</t>
  </si>
  <si>
    <t>16240 - 1102</t>
  </si>
  <si>
    <t>80,0</t>
  </si>
  <si>
    <t>18130 - 1101</t>
  </si>
  <si>
    <t>13320 - 2011, 2019</t>
  </si>
  <si>
    <t>2,3</t>
  </si>
  <si>
    <t>12220 - 1101,1109</t>
  </si>
  <si>
    <t>18110 - 1102</t>
  </si>
  <si>
    <t>Úprava pláně pod nové podkladní konstrukce se zhutněním v zářezech</t>
  </si>
  <si>
    <t>Naložení ornice na meziskládkách do 100 m3 - jiná hřiště</t>
  </si>
  <si>
    <t>M+D informační tabule s osazením a ukotvením do základů</t>
  </si>
  <si>
    <t>Odvoz vytlačené zeminy do 50 m se složením pro odvoz na skládku</t>
  </si>
  <si>
    <t>Hloubení šachet v hor. 3 do 4 m2 ruční pro základy herních prvků</t>
  </si>
  <si>
    <t>Vybourání stávajících herních prvků vč. Základových konstrukcí</t>
  </si>
  <si>
    <t>Dtto, ale stávajících laviček</t>
  </si>
  <si>
    <t>13,0</t>
  </si>
  <si>
    <t>Dtto, ale stávajícího oplocení v pískovišti</t>
  </si>
  <si>
    <t>11320 - 2111</t>
  </si>
  <si>
    <t>274,0</t>
  </si>
  <si>
    <t>11310 - 7141</t>
  </si>
  <si>
    <t>11310 - 7131</t>
  </si>
  <si>
    <t>11310 - 7113</t>
  </si>
  <si>
    <t>Odstranění pískových ploch v tl. 30 cm</t>
  </si>
  <si>
    <t>106,0</t>
  </si>
  <si>
    <t>Odstranění mlatového povrchu a podkladů z kameniva do tl. 20 cm</t>
  </si>
  <si>
    <t>395,0</t>
  </si>
  <si>
    <t>11310 - 7121</t>
  </si>
  <si>
    <t>97908 - 2212</t>
  </si>
  <si>
    <t>Odvoz suti do 1 km na skládku s uložením</t>
  </si>
  <si>
    <t>97908 - 2213</t>
  </si>
  <si>
    <t>97908 - 2219</t>
  </si>
  <si>
    <t>Odvoz povrchů živičných k ekologické likvidaci nebo recyklaci do 5 km</t>
  </si>
  <si>
    <t>97908 - 4216</t>
  </si>
  <si>
    <t>97908 - 4219</t>
  </si>
  <si>
    <t>26,9</t>
  </si>
  <si>
    <t>80,7</t>
  </si>
  <si>
    <t>213,0</t>
  </si>
  <si>
    <t>4047,0</t>
  </si>
  <si>
    <t>Příplatek za dalších 5 km, 3 x 26,9</t>
  </si>
  <si>
    <t>Příplatek za další 1 km, 19 x 213,0</t>
  </si>
  <si>
    <t>97,0</t>
  </si>
  <si>
    <t>589,0</t>
  </si>
  <si>
    <t>Sejmutí ornice pro dopadové plochy s přemístěním do 50 m v tl. 20 cm pro další použití s uložením , 365,0x0,2</t>
  </si>
  <si>
    <t>12110 - 1101</t>
  </si>
  <si>
    <t>Odkopávka nezapažená pro spodní stavbu dopadové plochy v tl. 20 cm  v hor. 3 do 100 m3 vč. Lepivosti</t>
  </si>
  <si>
    <t>Dtto, ale hloubení rýh pro základy lemování pískoviště a obrubníky, 11,3 + 4,1</t>
  </si>
  <si>
    <t>13220 - 2101,2109</t>
  </si>
  <si>
    <t>15,4</t>
  </si>
  <si>
    <t>19,4</t>
  </si>
  <si>
    <t>13320 - 2011,2019</t>
  </si>
  <si>
    <t>Rozprostření ornice v rovině v tl. 23 cm kolem obrubníků dopadové plochy po dokončení prací v šířce 50 cm</t>
  </si>
  <si>
    <t>Dtto, ale v tl. 15 - 20 cm - zelené plochy</t>
  </si>
  <si>
    <t>101,0</t>
  </si>
  <si>
    <t>18130 - 1103</t>
  </si>
  <si>
    <t>Dtto, ale v tl. 5 - 10 cm kolem obrub a pískovišť v š. 100 cm</t>
  </si>
  <si>
    <t>135,0</t>
  </si>
  <si>
    <t>Dovoz ornice z meziskládky - rozvoz ornice po staveništi pro doplnění  do 50 m, 15,2+6,8+9,2</t>
  </si>
  <si>
    <t>31,2</t>
  </si>
  <si>
    <t>131,8</t>
  </si>
  <si>
    <t>Osetí plochy travním semenem vč. Ošetření a zalití po doplnění kolem plochy v š. 50 -100 cm a nových ploch</t>
  </si>
  <si>
    <t>276,0</t>
  </si>
  <si>
    <t>Dodávka travního semene 30 g/m2 m2 vč. Ztratného,276,0 x 0,03 x 1,03</t>
  </si>
  <si>
    <t>8,6</t>
  </si>
  <si>
    <t>ŽIVIČNÉ KRYTINY</t>
  </si>
  <si>
    <t>KONSTRUKCE KLEMPÍŘSKÉ</t>
  </si>
  <si>
    <t>KONSTRUKCE TESAŘSKÉ</t>
  </si>
  <si>
    <t>NÁTĚRY</t>
  </si>
  <si>
    <t>Montáž a dodávka herního prvku ozn. P1 - míčová dynamická outdoorová hra</t>
  </si>
  <si>
    <t>Montáž a dodávka herního prvku ozn. P2 - lanová balanční dráha</t>
  </si>
  <si>
    <t>Montáž a dodávka herního prvku ozn. P3 - síťová pyramida</t>
  </si>
  <si>
    <t>Montáž a dodávka herního prvku ozn. P4,5 - kruhové stolky v pískovištích na ocelových trubkách</t>
  </si>
  <si>
    <t>Montáž a dodávka herního prvku ozn. P6 - dětský kolotoč</t>
  </si>
  <si>
    <t>384,0</t>
  </si>
  <si>
    <t>Dodávka geotextilie netkané 300 g/m2 tl. 1 mm dle projektu,  384,0 x 1,1</t>
  </si>
  <si>
    <t>423,0</t>
  </si>
  <si>
    <t>Dtto, ale laviček volně posazených</t>
  </si>
  <si>
    <t>M+D dřevěných laviček s nosnou ocelovou konstrukcí pozinkovanou a s ukotvením šrouby do základů kolem pískovišť</t>
  </si>
  <si>
    <t>88,0</t>
  </si>
  <si>
    <t>Dodávka křemičitého písku pro pískoviště a dopadovou plochu kolotoče</t>
  </si>
  <si>
    <t>20,7</t>
  </si>
  <si>
    <t>59681 - 1111</t>
  </si>
  <si>
    <t>153,6</t>
  </si>
  <si>
    <t>56421 - 1111</t>
  </si>
  <si>
    <t>Podklad z drceného kameniva fr.16 - 32 mm tl. 14 cm pod sklad nářadí</t>
  </si>
  <si>
    <t>56481 - 1112</t>
  </si>
  <si>
    <t>56481 - 1113</t>
  </si>
  <si>
    <t>Podklad z drceného kameniva fr. 8 - 16 mm tl. 6 cm pod pískoviště</t>
  </si>
  <si>
    <t>91656 - 1111</t>
  </si>
  <si>
    <t>8,7</t>
  </si>
  <si>
    <t>Montáž pryžového obrubníku stojatého vel. 5x25 cm do lože z prostého betonu s boční opěrou - ohraničení herních prvků kruhové a pískoviště</t>
  </si>
  <si>
    <t>145,0</t>
  </si>
  <si>
    <t>Dodávka pryžových obrubníků typu RDST S1, vel. 5x25 cm, dl. 100 cm, 145,0  x 1,05</t>
  </si>
  <si>
    <t>153,0</t>
  </si>
  <si>
    <t>17,4</t>
  </si>
  <si>
    <t>Podklad z drceného kameniva fr. 8 - 16 mm tl. 6 cm pod pískoviště a sklad, 44,2+5,0</t>
  </si>
  <si>
    <t>49,2</t>
  </si>
  <si>
    <t>Základová deska ze ŽB C20/25 pod sklad nářadí tl. 10 cm</t>
  </si>
  <si>
    <t>Výztuž základové desky z Kari sítí, 1 x 5,0x1,3</t>
  </si>
  <si>
    <t>6,5</t>
  </si>
  <si>
    <t>27336 - 2021</t>
  </si>
  <si>
    <t>27335 - 1215.1216</t>
  </si>
  <si>
    <t>27332 - 1411</t>
  </si>
  <si>
    <t>27431 - 3611</t>
  </si>
  <si>
    <t>27331 - 3611</t>
  </si>
  <si>
    <t>35,0</t>
  </si>
  <si>
    <t>Základové pásy pro obrubu pískoviště a pod lavičkyz prostého betonu C 16/20 do výkopů, 6,8+2,9</t>
  </si>
  <si>
    <t>9,7</t>
  </si>
  <si>
    <t>Základové patky pro herní prvky do výkopů  z prostého betonu C 16/20</t>
  </si>
  <si>
    <t>18,9</t>
  </si>
  <si>
    <t>27531 - 3611</t>
  </si>
  <si>
    <t>27432 - 1311</t>
  </si>
  <si>
    <t xml:space="preserve">Bednění základových pásů oboustranné snímatelné vč. Odbednění </t>
  </si>
  <si>
    <t>10,5</t>
  </si>
  <si>
    <t>Výztuž základových pásů z oceli 10505</t>
  </si>
  <si>
    <t>27436 - 1821</t>
  </si>
  <si>
    <t>0,15</t>
  </si>
  <si>
    <t>71233 - 1101</t>
  </si>
  <si>
    <t>Provedení povlakové krytiny pásy na sucho</t>
  </si>
  <si>
    <t>Dtto, ale přitavením</t>
  </si>
  <si>
    <t>71234 - 1559</t>
  </si>
  <si>
    <t>Dodávka podkladní lepenky, x 1,15</t>
  </si>
  <si>
    <t>29,0</t>
  </si>
  <si>
    <t>Dodávka modifikovaných pásů svařovacích s posypem, x 1,15</t>
  </si>
  <si>
    <t>KONSTRUKCE KLEMPÍŘSKÉ - Pz plech</t>
  </si>
  <si>
    <t>Oplechování okapů na ploché střeše rš. 400 mm</t>
  </si>
  <si>
    <t>76432 - 2230</t>
  </si>
  <si>
    <t>Oplechování a lemování ploché střechy rš. 500 mm</t>
  </si>
  <si>
    <t>76442 - 1270</t>
  </si>
  <si>
    <t>99876 - 4101</t>
  </si>
  <si>
    <t>99871 - 2101</t>
  </si>
  <si>
    <t>Montáž vázané konstrukce přístřešku z hoblovaných prvků do 224 cm2</t>
  </si>
  <si>
    <t>50,0</t>
  </si>
  <si>
    <t>76233 - 2120</t>
  </si>
  <si>
    <t>0,8</t>
  </si>
  <si>
    <t>Montáž bednění střech z hoblovaných prken tl. 35 mm na sraz</t>
  </si>
  <si>
    <t>76234 - 1210</t>
  </si>
  <si>
    <t>Dodávka hoblovaných fošen tl. 35 mm, x 1,1</t>
  </si>
  <si>
    <t>76239 - 5000</t>
  </si>
  <si>
    <t>Nátěry protihnilobné tesař. Konstrukcí</t>
  </si>
  <si>
    <t>99876 - 2101</t>
  </si>
  <si>
    <t>Nátěry venkovních tesařských konstrukcí trojnásobné typu luxol</t>
  </si>
  <si>
    <t>Nátěr patek sloupků asfaltem</t>
  </si>
  <si>
    <t>Vybourání stávajících dřevěných prvků laviček</t>
  </si>
  <si>
    <t>17,0</t>
  </si>
  <si>
    <t>Vybourání stávajících betonových základových konstrukcí laviček</t>
  </si>
  <si>
    <t>4,9</t>
  </si>
  <si>
    <t>96104 - 4111</t>
  </si>
  <si>
    <t>Dtto, ale stávajícího dřevěného přístřešku v pískovišti</t>
  </si>
  <si>
    <t>Vybourání stávajícího dřevěného skladu zahradního nářadí vč. Podkladních konstrukcí</t>
  </si>
  <si>
    <t>Vybourání betonové zdi tl. 20 cm u skladu</t>
  </si>
  <si>
    <t>96204 - 2321</t>
  </si>
  <si>
    <t>Vybourání betonových základových konstrukcí mlhoviště vč. Odtokového kanálku</t>
  </si>
  <si>
    <t>14,5</t>
  </si>
  <si>
    <t>Uzavření a zaslepení rozvodů vody a kanalizace</t>
  </si>
  <si>
    <t>Vybourání betonových obrub pískoviště</t>
  </si>
  <si>
    <t>Vybourání dřevěných laviček kolem pískoviště na betonové obrubě</t>
  </si>
  <si>
    <t>60,0</t>
  </si>
  <si>
    <t>Vybourání betonové mazaniny tl. 10 cm</t>
  </si>
  <si>
    <t>96504 - 3331</t>
  </si>
  <si>
    <t>104,0</t>
  </si>
  <si>
    <t>Vzbourání betonových dlažeb do vel. 50x50 cm2</t>
  </si>
  <si>
    <t>96508 - 1813</t>
  </si>
  <si>
    <t>96504 - 2241</t>
  </si>
  <si>
    <t>10,4</t>
  </si>
  <si>
    <t>Vybourání betonového lože tl. 10 cm</t>
  </si>
  <si>
    <t>Montáž pryžového obrubníku stojatého vel. 5x25 cm do lože z prostého betonu s boční opěrou - ohraničení herních prvků kruhové, ozn. P2, P3</t>
  </si>
  <si>
    <t>Dodávka pryžových obrubníků typu RDST S1, vel. 5x25 cm, dl. 100 cm, 37,7  x 1,05</t>
  </si>
  <si>
    <t>Montáž sadového obrubníku stojatého do lože z prostého betonu - oddělení povrchu chodníku</t>
  </si>
  <si>
    <t>Dodávka sadových obrubníků typu Best - Limita, vel. 5x15 cm, dl. 50 cm, 78,0 x 2 x 1,02</t>
  </si>
  <si>
    <t>164,0</t>
  </si>
  <si>
    <t>Lože pod obrubníky pryžové a betonové z prostého betonu, 2,28 + 3,12</t>
  </si>
  <si>
    <t>Montáž nové zámkové betonové chodníkové dlažby tl. 6 cm vč. Lože tl. 3 cm dle projektu</t>
  </si>
  <si>
    <t>Dodávka zámkové betonové dlažby tl. 6 cm kruhové dle projektu, 78,0 x 1,03</t>
  </si>
  <si>
    <t>81,0</t>
  </si>
  <si>
    <t>Sejmutí ornice podél mlatu s přemístěním do 50 m v tl. 20 cm pro další použití, 15,0 x 0,2</t>
  </si>
  <si>
    <t>Dtto, ale hloubení rýh pro základy laviček, tabule a koše, 2,6 + 0,3 + 0,1</t>
  </si>
  <si>
    <t>2,9</t>
  </si>
  <si>
    <t>57613 - 6321</t>
  </si>
  <si>
    <t>Asfaltový koberec otevřený hrubozrnný  tl. 4 cm vodopropustný, AKOH š. přes 3 m</t>
  </si>
  <si>
    <t>Dtto, ale jemnozrnný koberec vodopropustný tl. 3 cm, AKOJ</t>
  </si>
  <si>
    <t>57612 - 6121</t>
  </si>
  <si>
    <t>Podklad z kamenné drtě fr. 0 - 16 mm pod plochu hřiště s urovnáním mezi odtokové žlaby</t>
  </si>
  <si>
    <t>Podklad z drceného kameniva fr. 16 - 32 mm tl. 18 cm pod plochu hřiště</t>
  </si>
  <si>
    <t>56475 - 1114</t>
  </si>
  <si>
    <t>Přesun hmot z pol. 2 - 9</t>
  </si>
  <si>
    <t>Montáž a osazení sloupků oplocení dl. 500 cm do betonových patek</t>
  </si>
  <si>
    <t>Dodávka klecového oplocení výšky 400 cm, dl. 26,3 m vč. Sloupků a povrchové úpravy, typu Hřiště</t>
  </si>
  <si>
    <t>KONSTRUKCE TRUHLÁŘSKÉ - atyp</t>
  </si>
  <si>
    <t>Montáž fošen hoblovaných na stávající ocelovou nosnou konstrukci na zídce, 2 x 26,0</t>
  </si>
  <si>
    <t>Spojovací materiál</t>
  </si>
  <si>
    <t>Dodávka modřínových hoblovaných fošen tl. 35 mm, š. 150 mm, x 1,1</t>
  </si>
  <si>
    <t>Povrchová úprava fošen protihnilobným a vrchním nátěrem</t>
  </si>
  <si>
    <t>Základové pásy pod lavičky a tabuli z prostého betonu C 16/20 do výkopů, 2,6 + 0,3</t>
  </si>
  <si>
    <t xml:space="preserve">Základové patky pod herní prvky z prostého betonu C 20/25 vč. Potřebného bednění </t>
  </si>
  <si>
    <t xml:space="preserve">Základové patky pro sloupky z prostého betonu C 20/25 vč. Potřebného bednění </t>
  </si>
  <si>
    <t>Hloubení šachet v hor. 3 do 4 m2 ruční pro základy sloupků</t>
  </si>
  <si>
    <t>Sanace plochy stávající betonové zídky - boky a vrchní plocha - upřesní se po odsekání vadných ploch</t>
  </si>
  <si>
    <t>Lešení lehké pomocné pro montáž oplocení</t>
  </si>
  <si>
    <t>18041 - 1211</t>
  </si>
  <si>
    <t>Dodávka křemičitého písku pro dopadové plochy P1 - P3 s urovnáním v tl. 50 cm vč. Dopravy</t>
  </si>
  <si>
    <t>75,6</t>
  </si>
  <si>
    <t>56486 - 1111</t>
  </si>
  <si>
    <t>Podklad z drceného kameniva fr. 8 - 16 mm tl. 20 cm pod plochu chodníkových dlažeb na pláň, 120,5 + 101,5</t>
  </si>
  <si>
    <t>Osetí plochy travním semenem vč. Ošetření a zalití po doplnění kolem chodníků v š. 50 cm</t>
  </si>
  <si>
    <t>Osetí plochy travním semenem vč. Ošetření a zalití - zelené plochy v š. 50 cm</t>
  </si>
  <si>
    <t>320,0</t>
  </si>
  <si>
    <t>Dodávka travního semene 30 g/m2 m2 vč. Ztratného, 345,0 x 0,03 x 1,03</t>
  </si>
  <si>
    <t>345,0</t>
  </si>
  <si>
    <t>571,0</t>
  </si>
  <si>
    <t>Odkopávka nezapažená pro spodní stavbu dopadové plochy v tl. 6 - 20 cm  v hor. 3 jednotlivě do 100 m3 vč. Lepivosti</t>
  </si>
  <si>
    <t>Rozprostření ornice v rovině v tl. 5 cm kolem chodníků a části herních prvků po dokončení prací v šířce 50 cm</t>
  </si>
  <si>
    <t>Úprava a doplnění travnatých ploch stávajícím humusem do tl. 23 cm kolem dopadových ploch a dlažeb</t>
  </si>
  <si>
    <t>Dovoz ornice z meziskládky - rozvoz ornice po staveništi pro doplnění  do 50 m, 73,6+1,2-3,0</t>
  </si>
  <si>
    <t>71,8</t>
  </si>
  <si>
    <t>53,3</t>
  </si>
  <si>
    <t>D P H - bude dle platné sazby</t>
  </si>
  <si>
    <t>M+D nového kompletizovaného dřevěného skladu na sportovní náčiní s osazením na plochu dlažby a ukotvením - zahradní dřevěný domek, vel. 250 x 200 cm</t>
  </si>
  <si>
    <t>16270 - 1105</t>
  </si>
  <si>
    <t>Vodorovné přemístění na skládku do 10 km s uložením, 97,0+19,4+15,4</t>
  </si>
  <si>
    <t>Vodorovné přemístění na skládku do 10 km s uložením, 37,7+4,0+1,8</t>
  </si>
  <si>
    <t>Odvoz vytlačené zeminy na skládku do 10 km vč. Uložení</t>
  </si>
  <si>
    <t>Vodorovné přemístění na skládku do 10 km s uložením</t>
  </si>
  <si>
    <t>45131 - 7777</t>
  </si>
  <si>
    <t>62042 - 1111</t>
  </si>
  <si>
    <t>87124 - 1112</t>
  </si>
  <si>
    <t>87124 - 1113</t>
  </si>
  <si>
    <t>DIN EN 1433</t>
  </si>
  <si>
    <t>97607 - 1111</t>
  </si>
  <si>
    <t>95394 - 1516</t>
  </si>
  <si>
    <t>97608 - 2141</t>
  </si>
  <si>
    <t>76239 - 5001</t>
  </si>
  <si>
    <t>97607 - 1112</t>
  </si>
  <si>
    <t>97607 - 1113</t>
  </si>
  <si>
    <t>97607 - 1114</t>
  </si>
  <si>
    <t>96902 - 1111</t>
  </si>
  <si>
    <t>96707 - 1111</t>
  </si>
  <si>
    <t>95394 - 1211</t>
  </si>
  <si>
    <t>63137 - 1003</t>
  </si>
  <si>
    <t>97608 - 3121</t>
  </si>
  <si>
    <t>97608 - 3141</t>
  </si>
  <si>
    <t>97608 - 3142</t>
  </si>
  <si>
    <t>Montáž - položení a dodávka sportovního povrchu hřiště z litého polyuretanu typu Conipur EPDM tl. 13 mm s barevným rozlišením dle projektu</t>
  </si>
  <si>
    <t>Montáž - položení a dodávka sportovního povrchu víceúčelového hřiště z umělého trávníku PE na podkladové textili tl. 15 mm vč. lajnování, 12,88*23,98 + 6,0*0,85</t>
  </si>
  <si>
    <t>R776001</t>
  </si>
  <si>
    <t>Zásyp umělého trávníku z křemičitého písku fr. 0,3 - 0,8 mm, 19,0 kg/m2</t>
  </si>
  <si>
    <t>R776002</t>
  </si>
  <si>
    <t>Montáž - vyřezání, položení a vlepení barevného lajnování dle projektu vč. Dodávky materiálu</t>
  </si>
  <si>
    <t>R776003</t>
  </si>
  <si>
    <t>Dopravné materiálu na povrch hřiště</t>
  </si>
  <si>
    <t>R776005</t>
  </si>
  <si>
    <t>76213 - 4122</t>
  </si>
  <si>
    <t>76219 - 5000</t>
  </si>
  <si>
    <t>91656 - 1112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</si>
</sst>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0"/>
    <numFmt numFmtId="166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12" xfId="0" applyNumberFormat="1" applyFont="1" applyBorder="1" applyAlignment="1">
      <alignment horizontal="right"/>
    </xf>
    <xf numFmtId="49" fontId="4" fillId="0" borderId="14" xfId="34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19" xfId="0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8" xfId="0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10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9" fontId="0" fillId="0" borderId="0" xfId="34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49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18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6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21" xfId="0" applyFont="1" applyFill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Border="1" applyAlignment="1">
      <alignment horizontal="right"/>
    </xf>
    <xf numFmtId="0" fontId="1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58">
      <selection activeCell="F30" sqref="F30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320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321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12.7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B13" s="111"/>
      <c r="C13" s="98"/>
      <c r="E13" s="102"/>
      <c r="F13" s="101"/>
      <c r="G13" s="102"/>
      <c r="H13" s="105"/>
    </row>
    <row r="14" spans="1:8" ht="15.75">
      <c r="A14" s="98"/>
      <c r="B14" s="169" t="s">
        <v>20</v>
      </c>
      <c r="C14" s="98"/>
      <c r="E14" s="102"/>
      <c r="F14" s="101"/>
      <c r="G14" s="102"/>
      <c r="H14" s="105"/>
    </row>
    <row r="15" spans="1:8" ht="12.75">
      <c r="A15" s="98"/>
      <c r="C15" s="98"/>
      <c r="E15" s="102"/>
      <c r="F15" s="101"/>
      <c r="G15" s="102"/>
      <c r="H15" s="105"/>
    </row>
    <row r="16" spans="1:8" ht="12.75">
      <c r="A16" s="98"/>
      <c r="C16" s="98"/>
      <c r="E16" s="102"/>
      <c r="F16" s="101"/>
      <c r="G16" s="102"/>
      <c r="H16" s="105"/>
    </row>
    <row r="17" spans="1:8" ht="15.75" customHeight="1" thickBot="1">
      <c r="A17" s="98"/>
      <c r="B17" s="116" t="s">
        <v>182</v>
      </c>
      <c r="C17" s="98"/>
      <c r="E17" s="102"/>
      <c r="F17" s="101"/>
      <c r="G17" s="102"/>
      <c r="H17" s="105"/>
    </row>
    <row r="18" spans="1:8" ht="12.75">
      <c r="A18" s="98"/>
      <c r="B18" s="143"/>
      <c r="C18" s="98"/>
      <c r="E18" s="102"/>
      <c r="F18" s="101"/>
      <c r="G18" s="102"/>
      <c r="H18" s="105"/>
    </row>
    <row r="19" spans="1:8" ht="12.75">
      <c r="A19" s="98"/>
      <c r="B19" s="160"/>
      <c r="C19" s="98"/>
      <c r="E19" s="102"/>
      <c r="F19" s="101"/>
      <c r="G19" s="102"/>
      <c r="H19" s="105"/>
    </row>
    <row r="20" spans="1:8" ht="12.75">
      <c r="A20" s="98"/>
      <c r="B20" s="160"/>
      <c r="C20" s="98"/>
      <c r="E20" s="102"/>
      <c r="F20" s="101"/>
      <c r="G20" s="102"/>
      <c r="H20" s="105"/>
    </row>
    <row r="21" spans="1:8" ht="12.75">
      <c r="A21" s="98"/>
      <c r="B21" s="116"/>
      <c r="C21" s="98"/>
      <c r="E21" s="102"/>
      <c r="F21" s="101"/>
      <c r="G21" s="102"/>
      <c r="H21" s="105"/>
    </row>
    <row r="22" spans="1:8" ht="12.75">
      <c r="A22" s="98"/>
      <c r="B22" s="112" t="s">
        <v>253</v>
      </c>
      <c r="C22" s="98"/>
      <c r="E22" s="102"/>
      <c r="F22" s="101"/>
      <c r="G22" s="102"/>
      <c r="H22" s="105"/>
    </row>
    <row r="23" spans="1:8" ht="12.75">
      <c r="A23" s="98"/>
      <c r="B23" s="111" t="s">
        <v>247</v>
      </c>
      <c r="C23" s="98"/>
      <c r="E23" s="102"/>
      <c r="F23" s="101"/>
      <c r="G23" s="102"/>
      <c r="H23" s="105"/>
    </row>
    <row r="24" spans="1:8" ht="12.75">
      <c r="A24" s="98"/>
      <c r="B24" s="111" t="s">
        <v>248</v>
      </c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B26" s="111"/>
      <c r="C26" s="98"/>
      <c r="E26" s="102"/>
      <c r="F26" s="101"/>
      <c r="G26" s="102"/>
      <c r="H26" s="105"/>
    </row>
    <row r="27" spans="1:8" ht="12.75">
      <c r="A27" s="98"/>
      <c r="C27" s="98"/>
      <c r="E27" s="102"/>
      <c r="F27" s="101"/>
      <c r="G27" s="102"/>
      <c r="H27" s="105"/>
    </row>
    <row r="28" spans="1:8" ht="12.75">
      <c r="A28" s="98"/>
      <c r="B28" s="112" t="s">
        <v>254</v>
      </c>
      <c r="C28" s="98"/>
      <c r="E28" s="102"/>
      <c r="F28" s="101"/>
      <c r="G28" s="102"/>
      <c r="H28" s="105"/>
    </row>
    <row r="29" spans="1:8" ht="12.75">
      <c r="A29" s="98"/>
      <c r="B29" s="111" t="s">
        <v>72</v>
      </c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1"/>
      <c r="C31" s="98"/>
      <c r="E31" s="102"/>
      <c r="F31" s="101"/>
      <c r="G31" s="102"/>
      <c r="H31" s="105"/>
    </row>
    <row r="32" spans="1:8" ht="12.75">
      <c r="A32" s="98"/>
      <c r="B32" s="112" t="s">
        <v>319</v>
      </c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2.75">
      <c r="A36" s="98"/>
      <c r="C36" s="98"/>
      <c r="E36" s="102"/>
      <c r="F36" s="101"/>
      <c r="G36" s="102"/>
      <c r="H36" s="105"/>
    </row>
    <row r="37" spans="1:8" ht="13.5" thickBot="1">
      <c r="A37" s="98"/>
      <c r="B37" s="111" t="s">
        <v>91</v>
      </c>
      <c r="C37" s="98"/>
      <c r="E37" s="102"/>
      <c r="F37" s="101"/>
      <c r="G37" s="102"/>
      <c r="H37" s="105"/>
    </row>
    <row r="38" spans="1:8" ht="12.75">
      <c r="A38" s="98"/>
      <c r="B38" s="117"/>
      <c r="C38" s="98"/>
      <c r="E38" s="102"/>
      <c r="F38" s="101"/>
      <c r="G38" s="102"/>
      <c r="H38" s="105"/>
    </row>
    <row r="39" spans="1:8" ht="12.75">
      <c r="A39" s="96"/>
      <c r="C39" s="98"/>
      <c r="E39" s="102"/>
      <c r="F39" s="101"/>
      <c r="G39" s="102"/>
      <c r="H39" s="105"/>
    </row>
    <row r="40" spans="1:8" ht="12.75">
      <c r="A40" s="98" t="s">
        <v>73</v>
      </c>
      <c r="B40" s="112" t="s">
        <v>23</v>
      </c>
      <c r="C40" s="98"/>
      <c r="E40" s="102"/>
      <c r="F40" s="101">
        <f>'DH Socháňova'!F49</f>
        <v>0</v>
      </c>
      <c r="G40" s="102"/>
      <c r="H40" s="105"/>
    </row>
    <row r="41" spans="1:8" ht="12.75">
      <c r="A41" s="98"/>
      <c r="C41" s="98"/>
      <c r="E41" s="102"/>
      <c r="F41" s="101"/>
      <c r="G41" s="102"/>
      <c r="H41" s="105"/>
    </row>
    <row r="42" spans="1:8" ht="12.75">
      <c r="A42" s="98" t="s">
        <v>74</v>
      </c>
      <c r="B42" s="112" t="s">
        <v>25</v>
      </c>
      <c r="C42" s="98"/>
      <c r="E42" s="102"/>
      <c r="F42" s="101">
        <f>'DH Nevanova'!F49</f>
        <v>0</v>
      </c>
      <c r="G42" s="102"/>
      <c r="H42" s="105"/>
    </row>
    <row r="43" spans="1:8" ht="12.75">
      <c r="A43" s="98"/>
      <c r="C43" s="98"/>
      <c r="E43" s="102"/>
      <c r="F43" s="101"/>
      <c r="G43" s="102"/>
      <c r="H43" s="105"/>
    </row>
    <row r="44" spans="1:8" ht="12.75">
      <c r="A44" s="98" t="s">
        <v>75</v>
      </c>
      <c r="B44" s="107" t="s">
        <v>22</v>
      </c>
      <c r="C44" s="98"/>
      <c r="E44" s="102"/>
      <c r="F44" s="101">
        <f>'VH Mrkvičkova'!F50</f>
        <v>0</v>
      </c>
      <c r="G44" s="102"/>
      <c r="H44" s="105"/>
    </row>
    <row r="45" spans="1:8" ht="12.75">
      <c r="A45" s="98"/>
      <c r="C45" s="98"/>
      <c r="E45" s="102"/>
      <c r="F45" s="101"/>
      <c r="G45" s="102"/>
      <c r="H45" s="105"/>
    </row>
    <row r="46" spans="1:8" ht="12.75">
      <c r="A46" s="98" t="s">
        <v>76</v>
      </c>
      <c r="B46" s="107" t="s">
        <v>21</v>
      </c>
      <c r="C46" s="98"/>
      <c r="E46" s="102"/>
      <c r="F46" s="101">
        <f>'VH Nevanova'!F49</f>
        <v>0</v>
      </c>
      <c r="G46" s="102"/>
      <c r="H46" s="105"/>
    </row>
    <row r="47" spans="1:8" ht="12.75">
      <c r="A47" s="98"/>
      <c r="C47" s="98"/>
      <c r="E47" s="102"/>
      <c r="F47" s="101"/>
      <c r="G47" s="102"/>
      <c r="H47" s="105"/>
    </row>
    <row r="48" spans="1:8" ht="12.75">
      <c r="A48" s="98" t="s">
        <v>79</v>
      </c>
      <c r="B48" s="112" t="s">
        <v>24</v>
      </c>
      <c r="C48" s="98"/>
      <c r="E48" s="102"/>
      <c r="F48" s="101">
        <f>'DH Makovského'!F49</f>
        <v>0</v>
      </c>
      <c r="G48" s="102"/>
      <c r="H48" s="105"/>
    </row>
    <row r="49" spans="1:8" s="124" customFormat="1" ht="12.75">
      <c r="A49" s="118"/>
      <c r="B49" s="119"/>
      <c r="C49" s="118"/>
      <c r="D49" s="120"/>
      <c r="E49" s="121"/>
      <c r="F49" s="122"/>
      <c r="G49" s="121"/>
      <c r="H49" s="123"/>
    </row>
    <row r="50" spans="1:8" ht="12.75">
      <c r="A50" s="98"/>
      <c r="B50" s="112" t="s">
        <v>71</v>
      </c>
      <c r="C50" s="98"/>
      <c r="E50" s="102"/>
      <c r="F50" s="88">
        <f>SUM(F40:F49)</f>
        <v>0</v>
      </c>
      <c r="G50" s="102"/>
      <c r="H50" s="105"/>
    </row>
    <row r="51" spans="1:8" ht="12.75">
      <c r="A51" s="98"/>
      <c r="C51" s="98"/>
      <c r="E51" s="102"/>
      <c r="F51" s="101"/>
      <c r="G51" s="102"/>
      <c r="H51" s="105"/>
    </row>
    <row r="52" spans="1:8" ht="12.75">
      <c r="A52" s="98" t="s">
        <v>81</v>
      </c>
      <c r="B52" s="112" t="s">
        <v>77</v>
      </c>
      <c r="C52" s="98" t="s">
        <v>78</v>
      </c>
      <c r="D52" s="110" t="s">
        <v>86</v>
      </c>
      <c r="E52" s="102"/>
      <c r="F52" s="101">
        <f>F50*D52%</f>
        <v>0</v>
      </c>
      <c r="G52" s="102"/>
      <c r="H52" s="105"/>
    </row>
    <row r="53" spans="1:8" ht="12.75">
      <c r="A53" s="98"/>
      <c r="C53" s="98"/>
      <c r="E53" s="102"/>
      <c r="F53" s="101"/>
      <c r="G53" s="102"/>
      <c r="H53" s="105"/>
    </row>
    <row r="54" spans="1:8" ht="12.75">
      <c r="A54" s="98" t="s">
        <v>82</v>
      </c>
      <c r="B54" s="112" t="s">
        <v>80</v>
      </c>
      <c r="C54" s="98" t="s">
        <v>78</v>
      </c>
      <c r="D54" s="110" t="s">
        <v>268</v>
      </c>
      <c r="E54" s="102"/>
      <c r="F54" s="101">
        <f>F50*D54%</f>
        <v>0</v>
      </c>
      <c r="G54" s="102"/>
      <c r="H54" s="105"/>
    </row>
    <row r="55" spans="1:8" ht="12.75">
      <c r="A55" s="98"/>
      <c r="C55" s="98"/>
      <c r="E55" s="102"/>
      <c r="F55" s="101"/>
      <c r="G55" s="102"/>
      <c r="H55" s="105"/>
    </row>
    <row r="56" spans="1:8" ht="12.75">
      <c r="A56" s="98" t="s">
        <v>104</v>
      </c>
      <c r="B56" s="112" t="s">
        <v>271</v>
      </c>
      <c r="C56" s="98" t="s">
        <v>78</v>
      </c>
      <c r="D56" s="110" t="s">
        <v>125</v>
      </c>
      <c r="E56" s="102"/>
      <c r="F56" s="101">
        <f>F50*D56%</f>
        <v>0</v>
      </c>
      <c r="G56" s="102"/>
      <c r="H56" s="105"/>
    </row>
    <row r="57" spans="1:8" ht="12.75">
      <c r="A57" s="98"/>
      <c r="C57" s="98"/>
      <c r="E57" s="102"/>
      <c r="F57" s="101"/>
      <c r="G57" s="102"/>
      <c r="H57" s="105"/>
    </row>
    <row r="58" spans="1:8" s="124" customFormat="1" ht="12.75">
      <c r="A58" s="118"/>
      <c r="B58" s="119"/>
      <c r="C58" s="118"/>
      <c r="D58" s="120"/>
      <c r="E58" s="121"/>
      <c r="F58" s="122"/>
      <c r="G58" s="121"/>
      <c r="H58" s="123"/>
    </row>
    <row r="59" spans="1:8" ht="12.75">
      <c r="A59" s="98"/>
      <c r="B59" s="112" t="s">
        <v>71</v>
      </c>
      <c r="C59" s="98"/>
      <c r="E59" s="102"/>
      <c r="F59" s="88">
        <f>SUM(F50:F58)</f>
        <v>0</v>
      </c>
      <c r="G59" s="102"/>
      <c r="H59" s="105"/>
    </row>
    <row r="60" spans="1:8" ht="12.75">
      <c r="A60" s="98"/>
      <c r="C60" s="98"/>
      <c r="E60" s="102"/>
      <c r="F60" s="101"/>
      <c r="G60" s="102"/>
      <c r="H60" s="105"/>
    </row>
    <row r="61" spans="1:8" ht="12.75">
      <c r="A61" s="98" t="s">
        <v>106</v>
      </c>
      <c r="B61" s="112" t="s">
        <v>711</v>
      </c>
      <c r="C61" s="98" t="s">
        <v>78</v>
      </c>
      <c r="D61" s="110" t="s">
        <v>161</v>
      </c>
      <c r="E61" s="102"/>
      <c r="F61" s="101">
        <f>F59*D61%</f>
        <v>0</v>
      </c>
      <c r="G61" s="102"/>
      <c r="H61" s="105"/>
    </row>
    <row r="62" spans="1:8" ht="13.5" thickBot="1">
      <c r="A62" s="98"/>
      <c r="C62" s="98"/>
      <c r="E62" s="102"/>
      <c r="F62" s="101"/>
      <c r="G62" s="102"/>
      <c r="H62" s="105"/>
    </row>
    <row r="63" spans="1:8" s="131" customFormat="1" ht="12.75">
      <c r="A63" s="125"/>
      <c r="B63" s="126"/>
      <c r="C63" s="125"/>
      <c r="D63" s="127"/>
      <c r="E63" s="128"/>
      <c r="F63" s="129"/>
      <c r="G63" s="128"/>
      <c r="H63" s="130"/>
    </row>
    <row r="64" spans="1:8" ht="13.5" thickBot="1">
      <c r="A64" s="98"/>
      <c r="C64" s="98"/>
      <c r="E64" s="102"/>
      <c r="F64" s="101"/>
      <c r="G64" s="102"/>
      <c r="H64" s="105"/>
    </row>
    <row r="65" spans="1:8" ht="14.25" thickBot="1" thickTop="1">
      <c r="A65" s="98"/>
      <c r="B65" s="112" t="s">
        <v>244</v>
      </c>
      <c r="C65" s="98"/>
      <c r="E65" s="132"/>
      <c r="F65" s="133">
        <f>SUM(F59:F64)</f>
        <v>0</v>
      </c>
      <c r="G65" s="134"/>
      <c r="H65" s="105"/>
    </row>
    <row r="66" spans="1:8" ht="13.5" thickTop="1">
      <c r="A66" s="98"/>
      <c r="C66" s="98"/>
      <c r="E66" s="132"/>
      <c r="F66" s="135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2.75">
      <c r="A68" s="98"/>
      <c r="C68" s="98"/>
      <c r="E68" s="132"/>
      <c r="F68" s="136"/>
      <c r="G68" s="134"/>
      <c r="H68" s="105"/>
    </row>
    <row r="69" spans="2:6" ht="12.75">
      <c r="B69" s="137"/>
      <c r="D69" s="138"/>
      <c r="F69" s="140"/>
    </row>
    <row r="70" spans="2:6" ht="12.75">
      <c r="B70" s="137"/>
      <c r="D70" s="138"/>
      <c r="F70" s="140"/>
    </row>
    <row r="71" spans="2:6" ht="12.75">
      <c r="B71" s="137"/>
      <c r="D71" s="138"/>
      <c r="F71" s="140"/>
    </row>
    <row r="72" spans="2:6" ht="12.75">
      <c r="B72" s="137"/>
      <c r="D72" s="138"/>
      <c r="F72" s="140"/>
    </row>
    <row r="73" spans="2:6" ht="12.75">
      <c r="B73" s="137"/>
      <c r="D73" s="138"/>
      <c r="F73" s="140"/>
    </row>
    <row r="74" spans="2:6" ht="12.75">
      <c r="B74" s="137"/>
      <c r="D74" s="138"/>
      <c r="F74" s="140"/>
    </row>
    <row r="75" spans="2:6" ht="12.75">
      <c r="B75" s="137"/>
      <c r="D75" s="138"/>
      <c r="F75" s="140"/>
    </row>
    <row r="76" spans="2:6" ht="12.75">
      <c r="B76" s="137"/>
      <c r="D76" s="138"/>
      <c r="F76" s="140"/>
    </row>
    <row r="77" spans="2:6" ht="12.75">
      <c r="B77" s="137"/>
      <c r="D77" s="138"/>
      <c r="F77" s="140"/>
    </row>
    <row r="78" spans="2:6" ht="12.75">
      <c r="B78" s="137"/>
      <c r="D78" s="138"/>
      <c r="F78" s="140"/>
    </row>
    <row r="79" spans="2:6" ht="12.75">
      <c r="B79" s="137"/>
      <c r="D79" s="138"/>
      <c r="F79" s="140"/>
    </row>
    <row r="80" spans="2:6" ht="12.75">
      <c r="B80" s="137"/>
      <c r="D80" s="138"/>
      <c r="F80" s="140"/>
    </row>
    <row r="81" spans="2:6" ht="12.75">
      <c r="B81" s="137"/>
      <c r="D81" s="138"/>
      <c r="F81" s="140"/>
    </row>
    <row r="82" spans="2:6" ht="12.75">
      <c r="B82" s="137"/>
      <c r="D82" s="138"/>
      <c r="F82" s="140"/>
    </row>
    <row r="83" spans="2:6" ht="12.75">
      <c r="B83" s="137"/>
      <c r="D83" s="138"/>
      <c r="F83" s="140"/>
    </row>
  </sheetData>
  <sheetProtection/>
  <printOptions gridLines="1"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1"/>
  <headerFooter alignWithMargins="0">
    <oddHeader>&amp;LSportovní projekty spol. s r.o., Letohradská 10, Praha 7&amp;C&amp;F&amp;R11/2012</oddHeader>
    <oddFooter>&amp;C&amp;A&amp;Rstránka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zoomScalePageLayoutView="0" workbookViewId="0" topLeftCell="A157">
      <selection activeCell="G179" sqref="G179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320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321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25.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C13" s="98"/>
      <c r="E13" s="102"/>
      <c r="F13" s="101"/>
      <c r="G13" s="102"/>
      <c r="H13" s="105"/>
    </row>
    <row r="14" spans="1:8" ht="12.75">
      <c r="A14" s="98"/>
      <c r="C14" s="98"/>
      <c r="E14" s="102"/>
      <c r="F14" s="101"/>
      <c r="G14" s="102"/>
      <c r="H14" s="105"/>
    </row>
    <row r="15" spans="1:8" ht="12.75">
      <c r="A15" s="98"/>
      <c r="C15" s="98"/>
      <c r="E15" s="102"/>
      <c r="F15" s="101"/>
      <c r="G15" s="102"/>
      <c r="H15" s="105"/>
    </row>
    <row r="16" spans="1:8" ht="15.75" customHeight="1" thickBot="1">
      <c r="A16" s="98"/>
      <c r="B16" s="116" t="s">
        <v>182</v>
      </c>
      <c r="C16" s="98"/>
      <c r="E16" s="102"/>
      <c r="F16" s="101"/>
      <c r="G16" s="102"/>
      <c r="H16" s="105"/>
    </row>
    <row r="17" spans="1:8" ht="12.75">
      <c r="A17" s="98"/>
      <c r="B17" s="143"/>
      <c r="C17" s="98"/>
      <c r="E17" s="102"/>
      <c r="F17" s="101"/>
      <c r="G17" s="102"/>
      <c r="H17" s="105"/>
    </row>
    <row r="18" spans="1:8" ht="12.75">
      <c r="A18" s="98"/>
      <c r="B18" s="160"/>
      <c r="C18" s="98"/>
      <c r="E18" s="102"/>
      <c r="F18" s="101"/>
      <c r="G18" s="102"/>
      <c r="H18" s="105"/>
    </row>
    <row r="19" spans="1:8" ht="12.75">
      <c r="A19" s="98"/>
      <c r="B19" s="160"/>
      <c r="C19" s="98"/>
      <c r="E19" s="102"/>
      <c r="F19" s="101"/>
      <c r="G19" s="102"/>
      <c r="H19" s="105"/>
    </row>
    <row r="20" spans="1:8" ht="12.75">
      <c r="A20" s="98"/>
      <c r="B20" s="116"/>
      <c r="C20" s="98"/>
      <c r="E20" s="102"/>
      <c r="F20" s="101"/>
      <c r="G20" s="102"/>
      <c r="H20" s="105"/>
    </row>
    <row r="21" spans="1:8" ht="12.75">
      <c r="A21" s="98"/>
      <c r="B21" s="112" t="s">
        <v>253</v>
      </c>
      <c r="C21" s="98"/>
      <c r="E21" s="102"/>
      <c r="F21" s="101"/>
      <c r="G21" s="102"/>
      <c r="H21" s="105"/>
    </row>
    <row r="22" spans="1:8" ht="12.75">
      <c r="A22" s="98"/>
      <c r="B22" s="111" t="s">
        <v>247</v>
      </c>
      <c r="C22" s="98"/>
      <c r="E22" s="102"/>
      <c r="F22" s="101"/>
      <c r="G22" s="102"/>
      <c r="H22" s="105"/>
    </row>
    <row r="23" spans="1:8" ht="12.75">
      <c r="A23" s="98"/>
      <c r="B23" s="111" t="s">
        <v>248</v>
      </c>
      <c r="C23" s="98"/>
      <c r="E23" s="102"/>
      <c r="F23" s="101"/>
      <c r="G23" s="102"/>
      <c r="H23" s="105"/>
    </row>
    <row r="24" spans="1:8" ht="12.75">
      <c r="A24" s="98"/>
      <c r="B24" s="111"/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C26" s="98"/>
      <c r="E26" s="102"/>
      <c r="F26" s="101"/>
      <c r="G26" s="102"/>
      <c r="H26" s="105"/>
    </row>
    <row r="27" spans="1:8" ht="12.75">
      <c r="A27" s="98"/>
      <c r="B27" s="112" t="s">
        <v>254</v>
      </c>
      <c r="C27" s="98"/>
      <c r="E27" s="102"/>
      <c r="F27" s="101"/>
      <c r="G27" s="102"/>
      <c r="H27" s="105"/>
    </row>
    <row r="28" spans="1:8" ht="12.75">
      <c r="A28" s="98"/>
      <c r="B28" s="111" t="s">
        <v>72</v>
      </c>
      <c r="C28" s="98"/>
      <c r="E28" s="102"/>
      <c r="F28" s="101"/>
      <c r="G28" s="102"/>
      <c r="H28" s="105"/>
    </row>
    <row r="29" spans="1:8" ht="12.75">
      <c r="A29" s="98"/>
      <c r="B29" s="111"/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2" t="s">
        <v>319</v>
      </c>
      <c r="C31" s="98"/>
      <c r="E31" s="102"/>
      <c r="F31" s="101"/>
      <c r="G31" s="102"/>
      <c r="H31" s="105"/>
    </row>
    <row r="32" spans="1:8" ht="12.75">
      <c r="A32" s="98"/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7.25" customHeight="1" thickBot="1">
      <c r="A36" s="98"/>
      <c r="B36" s="111" t="s">
        <v>91</v>
      </c>
      <c r="C36" s="98"/>
      <c r="E36" s="102"/>
      <c r="F36" s="101"/>
      <c r="G36" s="102"/>
      <c r="H36" s="105"/>
    </row>
    <row r="37" spans="1:8" ht="12.75">
      <c r="A37" s="98"/>
      <c r="B37" s="117"/>
      <c r="C37" s="98"/>
      <c r="E37" s="102"/>
      <c r="F37" s="101"/>
      <c r="G37" s="102"/>
      <c r="H37" s="105"/>
    </row>
    <row r="38" spans="1:8" ht="12.75">
      <c r="A38" s="98"/>
      <c r="B38" s="106"/>
      <c r="C38" s="98"/>
      <c r="E38" s="102"/>
      <c r="F38" s="101"/>
      <c r="G38" s="102"/>
      <c r="H38" s="105"/>
    </row>
    <row r="39" spans="1:8" ht="12.75">
      <c r="A39" s="96"/>
      <c r="B39" s="106"/>
      <c r="C39" s="98"/>
      <c r="E39" s="102"/>
      <c r="F39" s="101"/>
      <c r="G39" s="102"/>
      <c r="H39" s="105"/>
    </row>
    <row r="40" spans="1:8" ht="12.75">
      <c r="A40" s="98" t="s">
        <v>73</v>
      </c>
      <c r="B40" s="107" t="s">
        <v>92</v>
      </c>
      <c r="C40" s="98"/>
      <c r="E40" s="102"/>
      <c r="F40" s="101">
        <f>F78</f>
        <v>0</v>
      </c>
      <c r="G40" s="102"/>
      <c r="H40" s="105"/>
    </row>
    <row r="41" spans="1:8" ht="12.75">
      <c r="A41" s="98"/>
      <c r="C41" s="98"/>
      <c r="E41" s="102"/>
      <c r="F41" s="101"/>
      <c r="G41" s="102"/>
      <c r="H41" s="105"/>
    </row>
    <row r="42" spans="1:8" ht="12.75">
      <c r="A42" s="98" t="s">
        <v>74</v>
      </c>
      <c r="B42" s="112" t="s">
        <v>93</v>
      </c>
      <c r="C42" s="98"/>
      <c r="E42" s="102"/>
      <c r="F42" s="101">
        <f>F150</f>
        <v>0</v>
      </c>
      <c r="G42" s="102"/>
      <c r="H42" s="105"/>
    </row>
    <row r="43" spans="1:8" ht="12.75">
      <c r="A43" s="98"/>
      <c r="C43" s="98"/>
      <c r="E43" s="102"/>
      <c r="F43" s="101"/>
      <c r="G43" s="102"/>
      <c r="H43" s="105"/>
    </row>
    <row r="44" spans="1:8" ht="12.75">
      <c r="A44" s="98" t="s">
        <v>75</v>
      </c>
      <c r="B44" s="112" t="s">
        <v>95</v>
      </c>
      <c r="C44" s="98"/>
      <c r="E44" s="102"/>
      <c r="F44" s="101">
        <v>0</v>
      </c>
      <c r="G44" s="102"/>
      <c r="H44" s="105"/>
    </row>
    <row r="45" spans="1:8" ht="12.75">
      <c r="A45" s="98"/>
      <c r="C45" s="98"/>
      <c r="E45" s="102"/>
      <c r="F45" s="101"/>
      <c r="G45" s="102"/>
      <c r="H45" s="105"/>
    </row>
    <row r="46" spans="1:8" ht="12.75">
      <c r="A46" s="98" t="s">
        <v>76</v>
      </c>
      <c r="B46" s="112" t="s">
        <v>94</v>
      </c>
      <c r="C46" s="98"/>
      <c r="E46" s="102"/>
      <c r="F46" s="101">
        <f>F220</f>
        <v>0</v>
      </c>
      <c r="G46" s="102"/>
      <c r="H46" s="105"/>
    </row>
    <row r="47" spans="1:8" ht="12.75">
      <c r="A47" s="98"/>
      <c r="C47" s="98"/>
      <c r="E47" s="102"/>
      <c r="F47" s="101"/>
      <c r="G47" s="102"/>
      <c r="H47" s="105"/>
    </row>
    <row r="48" spans="1:8" s="124" customFormat="1" ht="12.75">
      <c r="A48" s="118"/>
      <c r="B48" s="119"/>
      <c r="C48" s="118"/>
      <c r="D48" s="120"/>
      <c r="E48" s="121"/>
      <c r="F48" s="122"/>
      <c r="G48" s="121"/>
      <c r="H48" s="123"/>
    </row>
    <row r="49" spans="1:8" ht="12.75">
      <c r="A49" s="98"/>
      <c r="B49" s="112" t="s">
        <v>71</v>
      </c>
      <c r="C49" s="98"/>
      <c r="E49" s="102"/>
      <c r="F49" s="88">
        <f>SUM(F40:F48)</f>
        <v>0</v>
      </c>
      <c r="G49" s="102"/>
      <c r="H49" s="105"/>
    </row>
    <row r="50" spans="1:8" ht="12.75">
      <c r="A50" s="98"/>
      <c r="C50" s="98"/>
      <c r="E50" s="102"/>
      <c r="F50" s="101"/>
      <c r="G50" s="102"/>
      <c r="H50" s="105"/>
    </row>
    <row r="51" spans="1:8" ht="12.75">
      <c r="A51" s="98" t="s">
        <v>79</v>
      </c>
      <c r="B51" s="112" t="s">
        <v>77</v>
      </c>
      <c r="C51" s="98" t="s">
        <v>78</v>
      </c>
      <c r="D51" s="110" t="s">
        <v>86</v>
      </c>
      <c r="E51" s="102"/>
      <c r="F51" s="101">
        <f>F49*D51%</f>
        <v>0</v>
      </c>
      <c r="G51" s="102"/>
      <c r="H51" s="105"/>
    </row>
    <row r="52" spans="1:8" ht="12.75">
      <c r="A52" s="98"/>
      <c r="C52" s="98"/>
      <c r="E52" s="102"/>
      <c r="F52" s="101"/>
      <c r="G52" s="102"/>
      <c r="H52" s="105"/>
    </row>
    <row r="53" spans="1:8" ht="12.75">
      <c r="A53" s="98" t="s">
        <v>81</v>
      </c>
      <c r="B53" s="112" t="s">
        <v>80</v>
      </c>
      <c r="C53" s="98" t="s">
        <v>78</v>
      </c>
      <c r="D53" s="110" t="s">
        <v>268</v>
      </c>
      <c r="E53" s="102"/>
      <c r="F53" s="101">
        <f>F49*D53%</f>
        <v>0</v>
      </c>
      <c r="G53" s="102"/>
      <c r="H53" s="105"/>
    </row>
    <row r="54" spans="1:8" ht="12.75">
      <c r="A54" s="98"/>
      <c r="C54" s="98"/>
      <c r="E54" s="102"/>
      <c r="F54" s="101"/>
      <c r="G54" s="102"/>
      <c r="H54" s="105"/>
    </row>
    <row r="55" spans="1:8" ht="12.75">
      <c r="A55" s="98" t="s">
        <v>82</v>
      </c>
      <c r="B55" s="112" t="s">
        <v>271</v>
      </c>
      <c r="C55" s="98" t="s">
        <v>78</v>
      </c>
      <c r="D55" s="110" t="s">
        <v>125</v>
      </c>
      <c r="E55" s="102"/>
      <c r="F55" s="101">
        <f>F49*D55%</f>
        <v>0</v>
      </c>
      <c r="G55" s="102"/>
      <c r="H55" s="105"/>
    </row>
    <row r="56" spans="1:8" ht="12.75">
      <c r="A56" s="98"/>
      <c r="C56" s="98"/>
      <c r="E56" s="102"/>
      <c r="F56" s="101"/>
      <c r="G56" s="102"/>
      <c r="H56" s="105"/>
    </row>
    <row r="57" spans="1:8" s="124" customFormat="1" ht="12.75">
      <c r="A57" s="118"/>
      <c r="B57" s="119"/>
      <c r="C57" s="118"/>
      <c r="D57" s="120"/>
      <c r="E57" s="121"/>
      <c r="F57" s="122"/>
      <c r="G57" s="121"/>
      <c r="H57" s="123"/>
    </row>
    <row r="58" spans="1:8" ht="12.75">
      <c r="A58" s="98"/>
      <c r="B58" s="112" t="s">
        <v>71</v>
      </c>
      <c r="C58" s="98"/>
      <c r="E58" s="102"/>
      <c r="F58" s="88">
        <f>SUM(F49:F57)</f>
        <v>0</v>
      </c>
      <c r="G58" s="102"/>
      <c r="H58" s="105"/>
    </row>
    <row r="59" spans="1:8" ht="12.75">
      <c r="A59" s="98"/>
      <c r="C59" s="98"/>
      <c r="E59" s="102"/>
      <c r="F59" s="101"/>
      <c r="G59" s="102"/>
      <c r="H59" s="105"/>
    </row>
    <row r="60" spans="1:8" ht="12.75">
      <c r="A60" s="98" t="s">
        <v>104</v>
      </c>
      <c r="B60" s="112" t="s">
        <v>711</v>
      </c>
      <c r="C60" s="98" t="s">
        <v>78</v>
      </c>
      <c r="D60" s="110" t="s">
        <v>161</v>
      </c>
      <c r="E60" s="102"/>
      <c r="F60" s="101">
        <f>F58*D60%</f>
        <v>0</v>
      </c>
      <c r="G60" s="102"/>
      <c r="H60" s="105"/>
    </row>
    <row r="61" spans="1:8" ht="13.5" thickBot="1">
      <c r="A61" s="98"/>
      <c r="C61" s="98"/>
      <c r="E61" s="102"/>
      <c r="F61" s="101"/>
      <c r="G61" s="102"/>
      <c r="H61" s="105"/>
    </row>
    <row r="62" spans="1:8" s="131" customFormat="1" ht="12.75">
      <c r="A62" s="125"/>
      <c r="B62" s="126"/>
      <c r="C62" s="125"/>
      <c r="D62" s="127"/>
      <c r="E62" s="128"/>
      <c r="F62" s="129"/>
      <c r="G62" s="128"/>
      <c r="H62" s="130"/>
    </row>
    <row r="63" spans="1:8" ht="13.5" thickBot="1">
      <c r="A63" s="98"/>
      <c r="C63" s="98"/>
      <c r="E63" s="102"/>
      <c r="F63" s="101"/>
      <c r="G63" s="102"/>
      <c r="H63" s="105"/>
    </row>
    <row r="64" spans="1:8" ht="14.25" thickBot="1" thickTop="1">
      <c r="A64" s="98"/>
      <c r="B64" s="112" t="s">
        <v>244</v>
      </c>
      <c r="C64" s="98"/>
      <c r="E64" s="132"/>
      <c r="F64" s="133">
        <f>SUM(F58:F63)</f>
        <v>0</v>
      </c>
      <c r="G64" s="134"/>
      <c r="H64" s="105"/>
    </row>
    <row r="65" spans="1:8" ht="13.5" thickTop="1">
      <c r="A65" s="98"/>
      <c r="C65" s="98"/>
      <c r="E65" s="132"/>
      <c r="F65" s="135"/>
      <c r="G65" s="134"/>
      <c r="H65" s="105"/>
    </row>
    <row r="66" spans="1:8" ht="12.75">
      <c r="A66" s="98"/>
      <c r="C66" s="98"/>
      <c r="E66" s="132"/>
      <c r="F66" s="136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3.5" thickBot="1">
      <c r="A68" s="96" t="s">
        <v>73</v>
      </c>
      <c r="B68" s="111" t="s">
        <v>92</v>
      </c>
      <c r="C68" s="98"/>
      <c r="E68" s="102"/>
      <c r="F68" s="101"/>
      <c r="G68" s="102"/>
      <c r="H68" s="105"/>
    </row>
    <row r="69" spans="1:8" ht="12.75">
      <c r="A69" s="125"/>
      <c r="B69" s="144"/>
      <c r="C69" s="98"/>
      <c r="E69" s="102"/>
      <c r="F69" s="101"/>
      <c r="G69" s="102"/>
      <c r="H69" s="105"/>
    </row>
    <row r="70" spans="1:8" ht="12.75">
      <c r="A70" s="98" t="s">
        <v>73</v>
      </c>
      <c r="B70" s="112" t="s">
        <v>100</v>
      </c>
      <c r="C70" s="98"/>
      <c r="E70" s="102"/>
      <c r="F70" s="101">
        <f>F90</f>
        <v>0</v>
      </c>
      <c r="G70" s="102"/>
      <c r="H70" s="105"/>
    </row>
    <row r="71" spans="1:8" ht="12.75">
      <c r="A71" s="98" t="s">
        <v>74</v>
      </c>
      <c r="B71" s="137" t="s">
        <v>249</v>
      </c>
      <c r="C71" s="98"/>
      <c r="E71" s="102"/>
      <c r="F71" s="101">
        <f>F100</f>
        <v>0</v>
      </c>
      <c r="G71" s="102"/>
      <c r="H71" s="105"/>
    </row>
    <row r="72" spans="1:8" ht="12.75">
      <c r="A72" s="98" t="s">
        <v>75</v>
      </c>
      <c r="B72" s="112" t="s">
        <v>250</v>
      </c>
      <c r="C72" s="98"/>
      <c r="E72" s="102"/>
      <c r="F72" s="101">
        <f>F110</f>
        <v>0</v>
      </c>
      <c r="G72" s="102"/>
      <c r="H72" s="105"/>
    </row>
    <row r="73" spans="1:8" ht="12.75">
      <c r="A73" s="98" t="s">
        <v>76</v>
      </c>
      <c r="B73" s="137" t="s">
        <v>327</v>
      </c>
      <c r="C73" s="98"/>
      <c r="E73" s="102"/>
      <c r="F73" s="101">
        <f>F118</f>
        <v>0</v>
      </c>
      <c r="G73" s="102"/>
      <c r="H73" s="105"/>
    </row>
    <row r="74" spans="1:8" ht="12.75">
      <c r="A74" s="98" t="s">
        <v>79</v>
      </c>
      <c r="B74" s="137" t="s">
        <v>251</v>
      </c>
      <c r="C74" s="98"/>
      <c r="E74" s="102"/>
      <c r="F74" s="101">
        <f>F126</f>
        <v>0</v>
      </c>
      <c r="G74" s="102"/>
      <c r="H74" s="105"/>
    </row>
    <row r="75" spans="1:8" ht="12.75">
      <c r="A75" s="98" t="s">
        <v>81</v>
      </c>
      <c r="B75" s="112" t="s">
        <v>103</v>
      </c>
      <c r="C75" s="98"/>
      <c r="E75" s="102"/>
      <c r="F75" s="101">
        <f>F136</f>
        <v>0</v>
      </c>
      <c r="G75" s="102"/>
      <c r="H75" s="105"/>
    </row>
    <row r="76" spans="1:8" ht="12.75">
      <c r="A76" s="98" t="s">
        <v>82</v>
      </c>
      <c r="B76" s="112" t="s">
        <v>89</v>
      </c>
      <c r="C76" s="98"/>
      <c r="E76" s="102"/>
      <c r="F76" s="101">
        <f>F140</f>
        <v>0</v>
      </c>
      <c r="G76" s="102"/>
      <c r="H76" s="105"/>
    </row>
    <row r="77" spans="1:8" ht="12.75">
      <c r="A77" s="118"/>
      <c r="B77" s="119"/>
      <c r="C77" s="118"/>
      <c r="D77" s="120"/>
      <c r="E77" s="121"/>
      <c r="F77" s="122"/>
      <c r="G77" s="121"/>
      <c r="H77" s="105"/>
    </row>
    <row r="78" spans="1:8" ht="12.75">
      <c r="A78" s="98"/>
      <c r="B78" s="112" t="s">
        <v>85</v>
      </c>
      <c r="C78" s="98"/>
      <c r="E78" s="102"/>
      <c r="F78" s="88">
        <f>SUM(F70:F77)</f>
        <v>0</v>
      </c>
      <c r="G78" s="102"/>
      <c r="H78" s="105"/>
    </row>
    <row r="79" spans="1:8" ht="12.75">
      <c r="A79" s="98"/>
      <c r="C79" s="98"/>
      <c r="E79" s="102"/>
      <c r="F79" s="88"/>
      <c r="G79" s="102"/>
      <c r="H79" s="105"/>
    </row>
    <row r="80" spans="1:8" ht="12.75">
      <c r="A80" s="98" t="s">
        <v>73</v>
      </c>
      <c r="B80" s="112" t="s">
        <v>100</v>
      </c>
      <c r="C80" s="98"/>
      <c r="E80" s="102"/>
      <c r="F80" s="101"/>
      <c r="G80" s="102"/>
      <c r="H80" s="105"/>
    </row>
    <row r="81" spans="1:8" ht="12.75">
      <c r="A81" s="118"/>
      <c r="B81" s="145"/>
      <c r="C81" s="98"/>
      <c r="E81" s="102"/>
      <c r="F81" s="101"/>
      <c r="G81" s="102"/>
      <c r="H81" s="105"/>
    </row>
    <row r="82" spans="1:8" ht="25.5">
      <c r="A82" s="98" t="s">
        <v>73</v>
      </c>
      <c r="B82" s="112" t="s">
        <v>290</v>
      </c>
      <c r="C82" s="98" t="s">
        <v>108</v>
      </c>
      <c r="D82" s="110" t="s">
        <v>328</v>
      </c>
      <c r="E82" s="102"/>
      <c r="F82" s="101">
        <f aca="true" t="shared" si="0" ref="F82:F88">D82*E82</f>
        <v>0</v>
      </c>
      <c r="G82" s="102" t="s">
        <v>503</v>
      </c>
      <c r="H82" s="105"/>
    </row>
    <row r="83" spans="1:9" ht="25.5">
      <c r="A83" s="98" t="s">
        <v>74</v>
      </c>
      <c r="B83" s="112" t="s">
        <v>691</v>
      </c>
      <c r="C83" s="98" t="s">
        <v>105</v>
      </c>
      <c r="D83" s="110" t="s">
        <v>501</v>
      </c>
      <c r="E83" s="102"/>
      <c r="F83" s="101">
        <f t="shared" si="0"/>
        <v>0</v>
      </c>
      <c r="G83" s="102" t="s">
        <v>500</v>
      </c>
      <c r="H83" s="105"/>
      <c r="I83" s="170"/>
    </row>
    <row r="84" spans="1:8" ht="25.5">
      <c r="A84" s="98" t="s">
        <v>75</v>
      </c>
      <c r="B84" s="112" t="s">
        <v>337</v>
      </c>
      <c r="C84" s="98" t="s">
        <v>108</v>
      </c>
      <c r="D84" s="110" t="s">
        <v>137</v>
      </c>
      <c r="E84" s="102"/>
      <c r="F84" s="101">
        <f t="shared" si="0"/>
        <v>0</v>
      </c>
      <c r="G84" s="102" t="s">
        <v>499</v>
      </c>
      <c r="H84" s="105"/>
    </row>
    <row r="85" spans="1:8" ht="25.5">
      <c r="A85" s="98" t="s">
        <v>76</v>
      </c>
      <c r="B85" s="112" t="s">
        <v>402</v>
      </c>
      <c r="C85" s="98" t="s">
        <v>105</v>
      </c>
      <c r="D85" s="110" t="s">
        <v>159</v>
      </c>
      <c r="E85" s="102"/>
      <c r="F85" s="101">
        <f t="shared" si="0"/>
        <v>0</v>
      </c>
      <c r="G85" s="102" t="s">
        <v>15</v>
      </c>
      <c r="H85" s="105"/>
    </row>
    <row r="86" spans="1:9" ht="25.5">
      <c r="A86" s="98" t="s">
        <v>79</v>
      </c>
      <c r="B86" s="112" t="s">
        <v>507</v>
      </c>
      <c r="C86" s="98" t="s">
        <v>105</v>
      </c>
      <c r="D86" s="110" t="s">
        <v>501</v>
      </c>
      <c r="E86" s="102"/>
      <c r="F86" s="101">
        <f t="shared" si="0"/>
        <v>0</v>
      </c>
      <c r="G86" s="102" t="s">
        <v>496</v>
      </c>
      <c r="H86" s="105"/>
      <c r="I86" s="170"/>
    </row>
    <row r="87" spans="1:9" ht="25.5">
      <c r="A87" s="98" t="s">
        <v>81</v>
      </c>
      <c r="B87" s="112" t="s">
        <v>717</v>
      </c>
      <c r="C87" s="98" t="s">
        <v>105</v>
      </c>
      <c r="D87" s="110" t="s">
        <v>501</v>
      </c>
      <c r="E87" s="102"/>
      <c r="F87" s="101">
        <f t="shared" si="0"/>
        <v>0</v>
      </c>
      <c r="G87" s="102" t="s">
        <v>713</v>
      </c>
      <c r="H87" s="105"/>
      <c r="I87" s="170"/>
    </row>
    <row r="88" spans="1:9" ht="12.75">
      <c r="A88" s="98" t="s">
        <v>82</v>
      </c>
      <c r="B88" s="112" t="s">
        <v>252</v>
      </c>
      <c r="C88" s="98" t="s">
        <v>105</v>
      </c>
      <c r="D88" s="110" t="s">
        <v>501</v>
      </c>
      <c r="E88" s="102"/>
      <c r="F88" s="101">
        <f t="shared" si="0"/>
        <v>0</v>
      </c>
      <c r="G88" s="141">
        <v>0</v>
      </c>
      <c r="H88" s="105"/>
      <c r="I88" s="170"/>
    </row>
    <row r="89" spans="1:8" s="124" customFormat="1" ht="12.75">
      <c r="A89" s="118"/>
      <c r="B89" s="119"/>
      <c r="C89" s="118"/>
      <c r="D89" s="120"/>
      <c r="E89" s="121"/>
      <c r="F89" s="122"/>
      <c r="G89" s="121"/>
      <c r="H89" s="123"/>
    </row>
    <row r="90" spans="1:8" ht="12.75">
      <c r="A90" s="98"/>
      <c r="B90" s="112" t="s">
        <v>83</v>
      </c>
      <c r="C90" s="98"/>
      <c r="E90" s="102"/>
      <c r="F90" s="88">
        <f>SUM(F82:F89)</f>
        <v>0</v>
      </c>
      <c r="G90" s="102"/>
      <c r="H90" s="105"/>
    </row>
    <row r="91" spans="1:8" ht="12.75">
      <c r="A91" s="98"/>
      <c r="C91" s="98"/>
      <c r="E91" s="102"/>
      <c r="F91" s="88"/>
      <c r="G91" s="102"/>
      <c r="H91" s="105"/>
    </row>
    <row r="92" spans="1:6" ht="12.75">
      <c r="A92" s="95" t="s">
        <v>74</v>
      </c>
      <c r="B92" s="137" t="s">
        <v>249</v>
      </c>
      <c r="D92" s="138"/>
      <c r="F92" s="140"/>
    </row>
    <row r="93" spans="1:6" ht="12.75">
      <c r="A93" s="146"/>
      <c r="B93" s="147"/>
      <c r="D93" s="138"/>
      <c r="F93" s="140"/>
    </row>
    <row r="94" spans="1:7" ht="25.5">
      <c r="A94" s="95" t="s">
        <v>73</v>
      </c>
      <c r="B94" s="137" t="s">
        <v>296</v>
      </c>
      <c r="C94" s="95" t="s">
        <v>108</v>
      </c>
      <c r="D94" s="138" t="s">
        <v>328</v>
      </c>
      <c r="F94" s="140">
        <f>D94*E94</f>
        <v>0</v>
      </c>
      <c r="G94" s="141" t="s">
        <v>487</v>
      </c>
    </row>
    <row r="95" spans="1:7" ht="25.5">
      <c r="A95" s="95" t="s">
        <v>74</v>
      </c>
      <c r="B95" s="137" t="s">
        <v>297</v>
      </c>
      <c r="C95" s="95" t="s">
        <v>108</v>
      </c>
      <c r="D95" s="138" t="s">
        <v>328</v>
      </c>
      <c r="F95" s="140">
        <f>D95*E95</f>
        <v>0</v>
      </c>
      <c r="G95" s="141" t="s">
        <v>16</v>
      </c>
    </row>
    <row r="96" spans="1:7" ht="12.75">
      <c r="A96" s="95" t="s">
        <v>75</v>
      </c>
      <c r="B96" s="137" t="s">
        <v>335</v>
      </c>
      <c r="C96" s="95" t="s">
        <v>108</v>
      </c>
      <c r="D96" s="138" t="s">
        <v>336</v>
      </c>
      <c r="F96" s="140">
        <f>D96*E96</f>
        <v>0</v>
      </c>
      <c r="G96" s="141" t="s">
        <v>55</v>
      </c>
    </row>
    <row r="97" spans="1:7" ht="25.5">
      <c r="A97" s="95" t="s">
        <v>76</v>
      </c>
      <c r="B97" s="137" t="s">
        <v>298</v>
      </c>
      <c r="C97" s="95" t="s">
        <v>108</v>
      </c>
      <c r="D97" s="138" t="s">
        <v>328</v>
      </c>
      <c r="F97" s="140">
        <f>D97*E97</f>
        <v>0</v>
      </c>
      <c r="G97" s="141" t="s">
        <v>17</v>
      </c>
    </row>
    <row r="98" spans="1:9" ht="25.5">
      <c r="A98" s="95" t="s">
        <v>79</v>
      </c>
      <c r="B98" s="137" t="s">
        <v>690</v>
      </c>
      <c r="C98" s="95" t="s">
        <v>105</v>
      </c>
      <c r="D98" s="138" t="s">
        <v>501</v>
      </c>
      <c r="F98" s="140">
        <f>D98*E98</f>
        <v>0</v>
      </c>
      <c r="G98" s="141" t="s">
        <v>492</v>
      </c>
      <c r="I98" s="170"/>
    </row>
    <row r="99" spans="1:7" s="124" customFormat="1" ht="12.75">
      <c r="A99" s="146"/>
      <c r="B99" s="147"/>
      <c r="C99" s="146"/>
      <c r="D99" s="148"/>
      <c r="E99" s="149"/>
      <c r="F99" s="150"/>
      <c r="G99" s="151"/>
    </row>
    <row r="100" spans="2:6" ht="12.75">
      <c r="B100" s="137" t="s">
        <v>83</v>
      </c>
      <c r="D100" s="138"/>
      <c r="F100" s="136">
        <f>SUM(F94:F99)</f>
        <v>0</v>
      </c>
    </row>
    <row r="101" spans="2:6" ht="12.75">
      <c r="B101" s="137"/>
      <c r="D101" s="138"/>
      <c r="F101" s="136"/>
    </row>
    <row r="102" spans="1:6" ht="12.75">
      <c r="A102" s="95" t="s">
        <v>75</v>
      </c>
      <c r="B102" s="137" t="s">
        <v>250</v>
      </c>
      <c r="D102" s="138"/>
      <c r="F102" s="140"/>
    </row>
    <row r="103" spans="1:6" ht="12.75">
      <c r="A103" s="146"/>
      <c r="B103" s="147"/>
      <c r="D103" s="138"/>
      <c r="F103" s="140"/>
    </row>
    <row r="104" spans="1:7" ht="25.5">
      <c r="A104" s="152" t="s">
        <v>73</v>
      </c>
      <c r="B104" s="137" t="s">
        <v>286</v>
      </c>
      <c r="C104" s="95" t="s">
        <v>108</v>
      </c>
      <c r="D104" s="138" t="s">
        <v>328</v>
      </c>
      <c r="F104" s="140">
        <f>D104*E104</f>
        <v>0</v>
      </c>
      <c r="G104" s="141" t="s">
        <v>26</v>
      </c>
    </row>
    <row r="105" spans="1:7" ht="25.5">
      <c r="A105" s="152" t="s">
        <v>74</v>
      </c>
      <c r="B105" s="137" t="s">
        <v>334</v>
      </c>
      <c r="C105" s="95" t="s">
        <v>108</v>
      </c>
      <c r="D105" s="138" t="s">
        <v>328</v>
      </c>
      <c r="F105" s="140">
        <f>D105*E105</f>
        <v>0</v>
      </c>
      <c r="G105" s="141" t="s">
        <v>19</v>
      </c>
    </row>
    <row r="106" spans="1:7" ht="25.5">
      <c r="A106" s="152" t="s">
        <v>75</v>
      </c>
      <c r="B106" s="137" t="s">
        <v>361</v>
      </c>
      <c r="C106" s="95" t="s">
        <v>108</v>
      </c>
      <c r="D106" s="138" t="s">
        <v>328</v>
      </c>
      <c r="F106" s="140">
        <f>D106*E106</f>
        <v>0</v>
      </c>
      <c r="G106" s="141" t="s">
        <v>27</v>
      </c>
    </row>
    <row r="107" spans="1:7" ht="25.5">
      <c r="A107" s="152" t="s">
        <v>76</v>
      </c>
      <c r="B107" s="137" t="s">
        <v>61</v>
      </c>
      <c r="C107" s="95" t="s">
        <v>108</v>
      </c>
      <c r="D107" s="138" t="s">
        <v>336</v>
      </c>
      <c r="F107" s="140">
        <f>D107*E107</f>
        <v>0</v>
      </c>
      <c r="G107" s="141" t="s">
        <v>489</v>
      </c>
    </row>
    <row r="108" spans="1:7" ht="25.5">
      <c r="A108" s="152" t="s">
        <v>79</v>
      </c>
      <c r="B108" s="137" t="s">
        <v>62</v>
      </c>
      <c r="C108" s="95" t="s">
        <v>108</v>
      </c>
      <c r="D108" s="138" t="s">
        <v>110</v>
      </c>
      <c r="F108" s="140">
        <f>D108*E108</f>
        <v>0</v>
      </c>
      <c r="G108" s="141">
        <v>59229</v>
      </c>
    </row>
    <row r="109" spans="1:7" s="124" customFormat="1" ht="12.75">
      <c r="A109" s="146"/>
      <c r="B109" s="147"/>
      <c r="C109" s="146"/>
      <c r="D109" s="148"/>
      <c r="E109" s="149"/>
      <c r="F109" s="150"/>
      <c r="G109" s="151"/>
    </row>
    <row r="110" spans="2:6" ht="12.75">
      <c r="B110" s="137" t="s">
        <v>83</v>
      </c>
      <c r="D110" s="138"/>
      <c r="F110" s="136">
        <f>SUM(F104:F109)</f>
        <v>0</v>
      </c>
    </row>
    <row r="111" spans="2:6" ht="12.75">
      <c r="B111" s="137"/>
      <c r="D111" s="138"/>
      <c r="F111" s="136"/>
    </row>
    <row r="112" spans="1:6" ht="12.75">
      <c r="A112" s="95" t="s">
        <v>76</v>
      </c>
      <c r="B112" s="137" t="s">
        <v>327</v>
      </c>
      <c r="D112" s="138"/>
      <c r="F112" s="140"/>
    </row>
    <row r="113" spans="1:6" ht="12.75">
      <c r="A113" s="146"/>
      <c r="B113" s="147"/>
      <c r="D113" s="138"/>
      <c r="F113" s="140"/>
    </row>
    <row r="114" spans="1:7" ht="38.25">
      <c r="A114" s="95" t="s">
        <v>73</v>
      </c>
      <c r="B114" s="137" t="s">
        <v>692</v>
      </c>
      <c r="C114" s="95" t="s">
        <v>108</v>
      </c>
      <c r="D114" s="138" t="s">
        <v>338</v>
      </c>
      <c r="F114" s="140">
        <f>D114*E114</f>
        <v>0</v>
      </c>
      <c r="G114" s="102" t="s">
        <v>719</v>
      </c>
    </row>
    <row r="115" spans="1:7" ht="38.25">
      <c r="A115" s="95" t="s">
        <v>74</v>
      </c>
      <c r="B115" s="137" t="s">
        <v>54</v>
      </c>
      <c r="C115" s="95" t="s">
        <v>124</v>
      </c>
      <c r="D115" s="138" t="s">
        <v>340</v>
      </c>
      <c r="F115" s="140">
        <f>D115*E115</f>
        <v>0</v>
      </c>
      <c r="G115" s="141" t="s">
        <v>30</v>
      </c>
    </row>
    <row r="116" spans="1:7" ht="25.5">
      <c r="A116" s="95" t="s">
        <v>75</v>
      </c>
      <c r="B116" s="137" t="s">
        <v>341</v>
      </c>
      <c r="C116" s="95" t="s">
        <v>108</v>
      </c>
      <c r="D116" s="138" t="s">
        <v>338</v>
      </c>
      <c r="F116" s="140">
        <f>D116*E116</f>
        <v>0</v>
      </c>
      <c r="G116" s="141" t="s">
        <v>31</v>
      </c>
    </row>
    <row r="117" spans="1:7" s="124" customFormat="1" ht="12.75">
      <c r="A117" s="146"/>
      <c r="B117" s="147"/>
      <c r="C117" s="146"/>
      <c r="D117" s="148"/>
      <c r="E117" s="149"/>
      <c r="F117" s="150"/>
      <c r="G117" s="151"/>
    </row>
    <row r="118" spans="1:7" s="154" customFormat="1" ht="12.75">
      <c r="A118" s="152"/>
      <c r="B118" s="137" t="s">
        <v>83</v>
      </c>
      <c r="C118" s="152"/>
      <c r="D118" s="138"/>
      <c r="E118" s="153"/>
      <c r="F118" s="136">
        <f>SUM(F114:F116)</f>
        <v>0</v>
      </c>
      <c r="G118" s="141"/>
    </row>
    <row r="119" spans="2:6" ht="12.75">
      <c r="B119" s="137"/>
      <c r="D119" s="138"/>
      <c r="F119" s="140"/>
    </row>
    <row r="120" spans="1:6" ht="12.75">
      <c r="A120" s="95" t="s">
        <v>79</v>
      </c>
      <c r="B120" s="137" t="s">
        <v>251</v>
      </c>
      <c r="D120" s="138"/>
      <c r="F120" s="140"/>
    </row>
    <row r="121" spans="1:6" ht="12.75">
      <c r="A121" s="146"/>
      <c r="B121" s="147"/>
      <c r="D121" s="138"/>
      <c r="F121" s="140"/>
    </row>
    <row r="122" spans="1:7" ht="38.25">
      <c r="A122" s="95" t="s">
        <v>73</v>
      </c>
      <c r="B122" s="137" t="s">
        <v>356</v>
      </c>
      <c r="C122" s="95" t="s">
        <v>108</v>
      </c>
      <c r="D122" s="138" t="s">
        <v>137</v>
      </c>
      <c r="F122" s="140">
        <f>D122*E122</f>
        <v>0</v>
      </c>
      <c r="G122" s="163" t="s">
        <v>486</v>
      </c>
    </row>
    <row r="123" spans="1:7" ht="25.5">
      <c r="A123" s="95" t="s">
        <v>74</v>
      </c>
      <c r="B123" s="137" t="s">
        <v>342</v>
      </c>
      <c r="C123" s="95" t="s">
        <v>245</v>
      </c>
      <c r="D123" s="138" t="s">
        <v>281</v>
      </c>
      <c r="F123" s="140">
        <f>D123*E123</f>
        <v>0</v>
      </c>
      <c r="G123" s="163">
        <v>5724700</v>
      </c>
    </row>
    <row r="124" spans="1:7" ht="25.5">
      <c r="A124" s="95" t="s">
        <v>75</v>
      </c>
      <c r="B124" s="137" t="s">
        <v>256</v>
      </c>
      <c r="C124" s="95" t="s">
        <v>108</v>
      </c>
      <c r="D124" s="138" t="s">
        <v>137</v>
      </c>
      <c r="F124" s="140">
        <f>D124*E124</f>
        <v>0</v>
      </c>
      <c r="G124" s="164" t="s">
        <v>485</v>
      </c>
    </row>
    <row r="125" spans="1:7" s="124" customFormat="1" ht="12.75">
      <c r="A125" s="146"/>
      <c r="B125" s="147"/>
      <c r="C125" s="146"/>
      <c r="D125" s="148"/>
      <c r="E125" s="149"/>
      <c r="F125" s="150"/>
      <c r="G125" s="151"/>
    </row>
    <row r="126" spans="1:7" s="154" customFormat="1" ht="12.75">
      <c r="A126" s="152"/>
      <c r="B126" s="137" t="s">
        <v>83</v>
      </c>
      <c r="C126" s="152"/>
      <c r="D126" s="138"/>
      <c r="E126" s="153"/>
      <c r="F126" s="136">
        <f>SUM(F122:F124)</f>
        <v>0</v>
      </c>
      <c r="G126" s="141"/>
    </row>
    <row r="127" spans="1:7" s="154" customFormat="1" ht="12.75">
      <c r="A127" s="152"/>
      <c r="B127" s="137"/>
      <c r="C127" s="152"/>
      <c r="D127" s="138"/>
      <c r="E127" s="153"/>
      <c r="F127" s="136"/>
      <c r="G127" s="141"/>
    </row>
    <row r="128" spans="1:6" ht="12.75">
      <c r="A128" s="95" t="s">
        <v>81</v>
      </c>
      <c r="B128" s="137" t="s">
        <v>103</v>
      </c>
      <c r="D128" s="138"/>
      <c r="F128" s="140"/>
    </row>
    <row r="129" spans="1:6" ht="12.75">
      <c r="A129" s="146"/>
      <c r="B129" s="147"/>
      <c r="D129" s="138"/>
      <c r="F129" s="140"/>
    </row>
    <row r="130" spans="1:7" ht="12.75">
      <c r="A130" s="95" t="s">
        <v>73</v>
      </c>
      <c r="B130" s="137" t="s">
        <v>270</v>
      </c>
      <c r="C130" s="95" t="s">
        <v>108</v>
      </c>
      <c r="D130" s="138" t="s">
        <v>331</v>
      </c>
      <c r="F130" s="140">
        <f>D130*E130</f>
        <v>0</v>
      </c>
      <c r="G130" s="141" t="s">
        <v>491</v>
      </c>
    </row>
    <row r="131" spans="1:7" ht="25.5">
      <c r="A131" s="95" t="s">
        <v>74</v>
      </c>
      <c r="B131" s="137" t="s">
        <v>357</v>
      </c>
      <c r="C131" s="95" t="s">
        <v>127</v>
      </c>
      <c r="D131" s="138" t="s">
        <v>314</v>
      </c>
      <c r="F131" s="140">
        <f>D131*E131</f>
        <v>0</v>
      </c>
      <c r="G131" s="141" t="s">
        <v>583</v>
      </c>
    </row>
    <row r="132" spans="1:7" ht="25.5">
      <c r="A132" s="95" t="s">
        <v>75</v>
      </c>
      <c r="B132" s="155" t="s">
        <v>332</v>
      </c>
      <c r="C132" s="95" t="s">
        <v>124</v>
      </c>
      <c r="D132" s="138" t="s">
        <v>255</v>
      </c>
      <c r="F132" s="140">
        <f>D132*E132</f>
        <v>0</v>
      </c>
      <c r="G132" s="102">
        <v>59217</v>
      </c>
    </row>
    <row r="133" spans="1:7" ht="25.5">
      <c r="A133" s="95" t="s">
        <v>76</v>
      </c>
      <c r="B133" s="137" t="s">
        <v>288</v>
      </c>
      <c r="C133" s="95" t="s">
        <v>105</v>
      </c>
      <c r="D133" s="138" t="s">
        <v>315</v>
      </c>
      <c r="F133" s="140">
        <f>D133*E133</f>
        <v>0</v>
      </c>
      <c r="G133" s="141" t="s">
        <v>483</v>
      </c>
    </row>
    <row r="134" spans="1:7" ht="12.75">
      <c r="A134" s="95" t="s">
        <v>79</v>
      </c>
      <c r="B134" s="137" t="s">
        <v>693</v>
      </c>
      <c r="C134" s="95" t="s">
        <v>108</v>
      </c>
      <c r="D134" s="138" t="s">
        <v>333</v>
      </c>
      <c r="F134" s="140">
        <f>D134*E134</f>
        <v>0</v>
      </c>
      <c r="G134" s="141" t="s">
        <v>34</v>
      </c>
    </row>
    <row r="135" spans="1:7" s="124" customFormat="1" ht="12.75">
      <c r="A135" s="146"/>
      <c r="B135" s="147"/>
      <c r="C135" s="146"/>
      <c r="D135" s="148"/>
      <c r="E135" s="149"/>
      <c r="F135" s="150"/>
      <c r="G135" s="151"/>
    </row>
    <row r="136" spans="2:6" ht="12.75">
      <c r="B136" s="137" t="s">
        <v>83</v>
      </c>
      <c r="D136" s="138"/>
      <c r="F136" s="136">
        <f>SUM(F130:F135)</f>
        <v>0</v>
      </c>
    </row>
    <row r="137" spans="2:6" ht="12.75">
      <c r="B137" s="137"/>
      <c r="D137" s="138"/>
      <c r="F137" s="136"/>
    </row>
    <row r="138" spans="1:6" ht="15" customHeight="1">
      <c r="A138" s="95" t="s">
        <v>82</v>
      </c>
      <c r="B138" s="137" t="s">
        <v>89</v>
      </c>
      <c r="D138" s="138"/>
      <c r="F138" s="140"/>
    </row>
    <row r="139" spans="1:6" ht="12.75">
      <c r="A139" s="146"/>
      <c r="B139" s="147"/>
      <c r="D139" s="138"/>
      <c r="F139" s="140"/>
    </row>
    <row r="140" spans="1:7" ht="12.75">
      <c r="A140" s="95" t="s">
        <v>73</v>
      </c>
      <c r="B140" s="137" t="s">
        <v>362</v>
      </c>
      <c r="C140" s="95" t="s">
        <v>78</v>
      </c>
      <c r="D140" s="138" t="s">
        <v>140</v>
      </c>
      <c r="F140" s="136">
        <v>0</v>
      </c>
      <c r="G140" s="141" t="s">
        <v>490</v>
      </c>
    </row>
    <row r="141" spans="2:6" ht="12.75">
      <c r="B141" s="137"/>
      <c r="D141" s="138"/>
      <c r="F141" s="136"/>
    </row>
    <row r="142" spans="1:6" ht="13.5" thickBot="1">
      <c r="A142" s="156" t="s">
        <v>74</v>
      </c>
      <c r="B142" s="106" t="s">
        <v>131</v>
      </c>
      <c r="D142" s="138"/>
      <c r="F142" s="140"/>
    </row>
    <row r="143" spans="1:6" ht="12.75">
      <c r="A143" s="157"/>
      <c r="B143" s="158"/>
      <c r="D143" s="138"/>
      <c r="F143" s="140"/>
    </row>
    <row r="144" spans="1:8" ht="12.75">
      <c r="A144" s="152" t="s">
        <v>73</v>
      </c>
      <c r="B144" s="137" t="s">
        <v>258</v>
      </c>
      <c r="D144" s="138"/>
      <c r="F144" s="140">
        <f>F159</f>
        <v>0</v>
      </c>
      <c r="G144" s="102"/>
      <c r="H144" s="105"/>
    </row>
    <row r="145" spans="1:8" ht="12.75">
      <c r="A145" s="152" t="s">
        <v>74</v>
      </c>
      <c r="B145" s="137" t="s">
        <v>292</v>
      </c>
      <c r="D145" s="138"/>
      <c r="F145" s="140">
        <f>F169</f>
        <v>0</v>
      </c>
      <c r="G145" s="102"/>
      <c r="H145" s="105"/>
    </row>
    <row r="146" spans="1:8" ht="12.75">
      <c r="A146" s="152" t="s">
        <v>75</v>
      </c>
      <c r="B146" s="137" t="s">
        <v>683</v>
      </c>
      <c r="D146" s="138"/>
      <c r="F146" s="140">
        <f>F180</f>
        <v>0</v>
      </c>
      <c r="G146" s="102"/>
      <c r="H146" s="105"/>
    </row>
    <row r="147" spans="1:8" ht="12.75">
      <c r="A147" s="152" t="s">
        <v>76</v>
      </c>
      <c r="B147" s="137" t="s">
        <v>132</v>
      </c>
      <c r="D147" s="138"/>
      <c r="F147" s="140">
        <f>F191</f>
        <v>0</v>
      </c>
      <c r="G147" s="102"/>
      <c r="H147" s="105"/>
    </row>
    <row r="148" spans="1:8" ht="12.75">
      <c r="A148" s="152" t="s">
        <v>79</v>
      </c>
      <c r="B148" s="137" t="s">
        <v>257</v>
      </c>
      <c r="D148" s="138"/>
      <c r="F148" s="140">
        <f>F199</f>
        <v>0</v>
      </c>
      <c r="G148" s="102"/>
      <c r="H148" s="105"/>
    </row>
    <row r="149" spans="1:7" s="124" customFormat="1" ht="12.75">
      <c r="A149" s="146"/>
      <c r="B149" s="147"/>
      <c r="C149" s="146"/>
      <c r="D149" s="148"/>
      <c r="E149" s="149"/>
      <c r="F149" s="150"/>
      <c r="G149" s="151"/>
    </row>
    <row r="150" spans="2:6" ht="12.75">
      <c r="B150" s="137" t="s">
        <v>83</v>
      </c>
      <c r="D150" s="138"/>
      <c r="F150" s="136">
        <f>SUM(F144:F149)</f>
        <v>0</v>
      </c>
    </row>
    <row r="151" spans="2:6" ht="12.75">
      <c r="B151" s="137"/>
      <c r="D151" s="138"/>
      <c r="F151" s="136"/>
    </row>
    <row r="152" spans="1:6" ht="12.75">
      <c r="A152" s="152" t="s">
        <v>73</v>
      </c>
      <c r="B152" s="137" t="s">
        <v>259</v>
      </c>
      <c r="D152" s="138"/>
      <c r="F152" s="140"/>
    </row>
    <row r="153" spans="1:6" ht="12.75">
      <c r="A153" s="146"/>
      <c r="B153" s="147"/>
      <c r="D153" s="138"/>
      <c r="F153" s="140"/>
    </row>
    <row r="154" spans="1:7" ht="38.25">
      <c r="A154" s="95" t="s">
        <v>73</v>
      </c>
      <c r="B154" s="137" t="s">
        <v>283</v>
      </c>
      <c r="C154" s="95" t="s">
        <v>108</v>
      </c>
      <c r="D154" s="138" t="s">
        <v>328</v>
      </c>
      <c r="F154" s="140">
        <f>D154*E154</f>
        <v>0</v>
      </c>
      <c r="G154" s="163" t="s">
        <v>482</v>
      </c>
    </row>
    <row r="155" spans="1:7" ht="25.5">
      <c r="A155" s="95" t="s">
        <v>74</v>
      </c>
      <c r="B155" s="137" t="s">
        <v>329</v>
      </c>
      <c r="C155" s="95" t="s">
        <v>108</v>
      </c>
      <c r="D155" s="138" t="s">
        <v>330</v>
      </c>
      <c r="F155" s="140">
        <f>D155*E155</f>
        <v>0</v>
      </c>
      <c r="G155" s="163">
        <v>2615261100</v>
      </c>
    </row>
    <row r="156" spans="2:6" ht="12.75">
      <c r="B156" s="137"/>
      <c r="D156" s="138"/>
      <c r="F156" s="150">
        <f>SUM(F154:F155)</f>
        <v>0</v>
      </c>
    </row>
    <row r="157" spans="1:7" ht="12.75">
      <c r="A157" s="95" t="s">
        <v>75</v>
      </c>
      <c r="B157" s="137" t="s">
        <v>134</v>
      </c>
      <c r="C157" s="95" t="s">
        <v>78</v>
      </c>
      <c r="D157" s="138" t="s">
        <v>140</v>
      </c>
      <c r="F157" s="140">
        <v>0</v>
      </c>
      <c r="G157" s="141" t="s">
        <v>35</v>
      </c>
    </row>
    <row r="158" spans="1:7" s="124" customFormat="1" ht="12.75">
      <c r="A158" s="146"/>
      <c r="B158" s="147"/>
      <c r="C158" s="146"/>
      <c r="D158" s="148"/>
      <c r="E158" s="149"/>
      <c r="F158" s="150"/>
      <c r="G158" s="151"/>
    </row>
    <row r="159" spans="2:6" ht="12.75">
      <c r="B159" s="137" t="s">
        <v>83</v>
      </c>
      <c r="D159" s="138"/>
      <c r="F159" s="136">
        <f>SUM(F156:F158)</f>
        <v>0</v>
      </c>
    </row>
    <row r="160" spans="2:6" ht="12.75">
      <c r="B160" s="137"/>
      <c r="D160" s="138"/>
      <c r="F160" s="136"/>
    </row>
    <row r="161" spans="1:6" ht="12.75">
      <c r="A161" s="95" t="s">
        <v>74</v>
      </c>
      <c r="B161" s="137" t="s">
        <v>292</v>
      </c>
      <c r="D161" s="138"/>
      <c r="F161" s="140"/>
    </row>
    <row r="162" spans="1:6" ht="12.75">
      <c r="A162" s="146"/>
      <c r="B162" s="147"/>
      <c r="D162" s="138"/>
      <c r="F162" s="140"/>
    </row>
    <row r="163" spans="1:7" ht="12.75">
      <c r="A163" s="95" t="s">
        <v>73</v>
      </c>
      <c r="B163" s="137" t="s">
        <v>343</v>
      </c>
      <c r="C163" s="95" t="s">
        <v>124</v>
      </c>
      <c r="D163" s="159">
        <v>1</v>
      </c>
      <c r="F163" s="140">
        <f>D163*E163</f>
        <v>0</v>
      </c>
      <c r="G163" s="187">
        <v>800767100</v>
      </c>
    </row>
    <row r="164" spans="1:7" ht="25.5">
      <c r="A164" s="95" t="s">
        <v>74</v>
      </c>
      <c r="B164" s="137" t="s">
        <v>355</v>
      </c>
      <c r="C164" s="95" t="s">
        <v>124</v>
      </c>
      <c r="D164" s="159">
        <v>1</v>
      </c>
      <c r="F164" s="140">
        <f>D164*E164</f>
        <v>0</v>
      </c>
      <c r="G164" s="187">
        <v>800767101</v>
      </c>
    </row>
    <row r="165" spans="1:7" ht="25.5">
      <c r="A165" s="95" t="s">
        <v>75</v>
      </c>
      <c r="B165" s="137" t="s">
        <v>358</v>
      </c>
      <c r="C165" s="95" t="s">
        <v>344</v>
      </c>
      <c r="D165" s="159">
        <v>120</v>
      </c>
      <c r="F165" s="140">
        <f>D165*E165</f>
        <v>0</v>
      </c>
      <c r="G165" s="187">
        <v>800767102</v>
      </c>
    </row>
    <row r="166" spans="2:6" ht="12.75">
      <c r="B166" s="137"/>
      <c r="D166" s="138"/>
      <c r="F166" s="150">
        <f>SUM(F163:F165)</f>
        <v>0</v>
      </c>
    </row>
    <row r="167" spans="1:7" ht="12.75">
      <c r="A167" s="95" t="s">
        <v>76</v>
      </c>
      <c r="B167" s="137" t="s">
        <v>134</v>
      </c>
      <c r="C167" s="95" t="s">
        <v>78</v>
      </c>
      <c r="D167" s="138" t="s">
        <v>140</v>
      </c>
      <c r="F167" s="140">
        <v>0</v>
      </c>
      <c r="G167" s="187">
        <v>800767000</v>
      </c>
    </row>
    <row r="168" spans="1:7" s="124" customFormat="1" ht="12.75">
      <c r="A168" s="146"/>
      <c r="B168" s="147"/>
      <c r="C168" s="146"/>
      <c r="D168" s="148"/>
      <c r="E168" s="149"/>
      <c r="F168" s="150"/>
      <c r="G168" s="151"/>
    </row>
    <row r="169" spans="2:6" ht="12.75">
      <c r="B169" s="137" t="s">
        <v>83</v>
      </c>
      <c r="D169" s="138"/>
      <c r="F169" s="136">
        <f>SUM(F166:F168)</f>
        <v>0</v>
      </c>
    </row>
    <row r="170" spans="2:6" ht="12.75">
      <c r="B170" s="137"/>
      <c r="D170" s="138"/>
      <c r="F170" s="136"/>
    </row>
    <row r="171" spans="1:6" ht="12.75">
      <c r="A171" s="95" t="s">
        <v>75</v>
      </c>
      <c r="B171" s="137" t="s">
        <v>683</v>
      </c>
      <c r="D171" s="138"/>
      <c r="F171" s="140"/>
    </row>
    <row r="172" spans="1:6" ht="12.75">
      <c r="A172" s="146"/>
      <c r="B172" s="147"/>
      <c r="D172" s="138"/>
      <c r="F172" s="140"/>
    </row>
    <row r="173" spans="1:7" ht="25.5">
      <c r="A173" s="95" t="s">
        <v>73</v>
      </c>
      <c r="B173" s="137" t="s">
        <v>684</v>
      </c>
      <c r="C173" s="95" t="s">
        <v>127</v>
      </c>
      <c r="D173" s="159">
        <v>52</v>
      </c>
      <c r="F173" s="140">
        <f>D173*E173</f>
        <v>0</v>
      </c>
      <c r="G173" s="188" t="s">
        <v>746</v>
      </c>
    </row>
    <row r="174" spans="1:7" ht="25.5">
      <c r="A174" s="95" t="s">
        <v>74</v>
      </c>
      <c r="B174" s="137" t="s">
        <v>686</v>
      </c>
      <c r="C174" s="95" t="s">
        <v>105</v>
      </c>
      <c r="D174" s="159">
        <v>0.3</v>
      </c>
      <c r="F174" s="140">
        <f>D174*E174</f>
        <v>0</v>
      </c>
      <c r="G174" s="191">
        <v>60510008</v>
      </c>
    </row>
    <row r="175" spans="1:7" ht="12.75">
      <c r="A175" s="95" t="s">
        <v>75</v>
      </c>
      <c r="B175" s="137" t="s">
        <v>685</v>
      </c>
      <c r="C175" s="95" t="s">
        <v>105</v>
      </c>
      <c r="D175" s="159">
        <v>0.3</v>
      </c>
      <c r="F175" s="140">
        <f>D175*E175</f>
        <v>0</v>
      </c>
      <c r="G175" s="189" t="s">
        <v>747</v>
      </c>
    </row>
    <row r="176" spans="1:7" ht="25.5">
      <c r="A176" s="95" t="s">
        <v>76</v>
      </c>
      <c r="B176" s="137" t="s">
        <v>687</v>
      </c>
      <c r="C176" s="95" t="s">
        <v>108</v>
      </c>
      <c r="D176" s="159">
        <v>19.3</v>
      </c>
      <c r="F176" s="140">
        <f>D176*E176</f>
        <v>0</v>
      </c>
      <c r="G176" s="192">
        <v>2615261100</v>
      </c>
    </row>
    <row r="177" spans="2:7" ht="12.75">
      <c r="B177" s="137"/>
      <c r="D177" s="138"/>
      <c r="F177" s="150">
        <f>SUM(F173:F176)</f>
        <v>0</v>
      </c>
      <c r="G177" s="190"/>
    </row>
    <row r="178" spans="1:7" ht="12.75">
      <c r="A178" s="95" t="s">
        <v>79</v>
      </c>
      <c r="B178" s="137" t="s">
        <v>134</v>
      </c>
      <c r="C178" s="95" t="s">
        <v>78</v>
      </c>
      <c r="D178" s="138" t="s">
        <v>140</v>
      </c>
      <c r="F178" s="140">
        <v>0</v>
      </c>
      <c r="G178" s="187">
        <v>800767000</v>
      </c>
    </row>
    <row r="179" spans="1:7" s="124" customFormat="1" ht="12.75">
      <c r="A179" s="146"/>
      <c r="B179" s="147"/>
      <c r="C179" s="146"/>
      <c r="D179" s="148"/>
      <c r="E179" s="149"/>
      <c r="F179" s="150"/>
      <c r="G179" s="151"/>
    </row>
    <row r="180" spans="2:6" ht="12.75">
      <c r="B180" s="137" t="s">
        <v>83</v>
      </c>
      <c r="D180" s="138"/>
      <c r="F180" s="136">
        <f>SUM(F177:F179)</f>
        <v>0</v>
      </c>
    </row>
    <row r="181" spans="2:6" ht="12.75">
      <c r="B181" s="137"/>
      <c r="D181" s="138"/>
      <c r="F181" s="136"/>
    </row>
    <row r="182" spans="1:6" ht="12.75">
      <c r="A182" s="95" t="s">
        <v>76</v>
      </c>
      <c r="B182" s="137" t="s">
        <v>132</v>
      </c>
      <c r="D182" s="138"/>
      <c r="F182" s="140"/>
    </row>
    <row r="183" spans="1:6" ht="12.75">
      <c r="A183" s="146"/>
      <c r="B183" s="147"/>
      <c r="D183" s="138"/>
      <c r="F183" s="140"/>
    </row>
    <row r="184" spans="1:7" ht="38.25">
      <c r="A184" s="95" t="s">
        <v>73</v>
      </c>
      <c r="B184" s="137" t="s">
        <v>682</v>
      </c>
      <c r="C184" s="95" t="s">
        <v>123</v>
      </c>
      <c r="D184" s="159">
        <v>1</v>
      </c>
      <c r="F184" s="140">
        <f>D184*E184</f>
        <v>0</v>
      </c>
      <c r="G184" s="187">
        <v>800767001</v>
      </c>
    </row>
    <row r="185" spans="1:7" ht="25.5">
      <c r="A185" s="95" t="s">
        <v>74</v>
      </c>
      <c r="B185" s="137" t="s">
        <v>681</v>
      </c>
      <c r="C185" s="95" t="s">
        <v>124</v>
      </c>
      <c r="D185" s="159">
        <v>16</v>
      </c>
      <c r="F185" s="140">
        <f>D185*E185</f>
        <v>0</v>
      </c>
      <c r="G185" s="187">
        <v>800767002</v>
      </c>
    </row>
    <row r="186" spans="1:7" ht="12.75">
      <c r="A186" s="95" t="s">
        <v>75</v>
      </c>
      <c r="B186" s="137" t="s">
        <v>359</v>
      </c>
      <c r="C186" s="95" t="s">
        <v>108</v>
      </c>
      <c r="D186" s="159">
        <v>112</v>
      </c>
      <c r="F186" s="140">
        <f>D186*E186</f>
        <v>0</v>
      </c>
      <c r="G186" s="187">
        <v>800767003</v>
      </c>
    </row>
    <row r="187" spans="1:7" ht="25.5">
      <c r="A187" s="95" t="s">
        <v>76</v>
      </c>
      <c r="B187" s="137" t="s">
        <v>360</v>
      </c>
      <c r="C187" s="95" t="s">
        <v>127</v>
      </c>
      <c r="D187" s="159">
        <v>25</v>
      </c>
      <c r="F187" s="140">
        <f>D187*E187</f>
        <v>0</v>
      </c>
      <c r="G187" s="187">
        <v>800767006</v>
      </c>
    </row>
    <row r="188" spans="2:6" ht="12.75">
      <c r="B188" s="137"/>
      <c r="D188" s="138"/>
      <c r="F188" s="150">
        <f>SUM(F184:F187)</f>
        <v>0</v>
      </c>
    </row>
    <row r="189" spans="1:7" ht="12.75">
      <c r="A189" s="95" t="s">
        <v>79</v>
      </c>
      <c r="B189" s="137" t="s">
        <v>134</v>
      </c>
      <c r="C189" s="95" t="s">
        <v>78</v>
      </c>
      <c r="D189" s="138" t="s">
        <v>140</v>
      </c>
      <c r="F189" s="140">
        <v>0</v>
      </c>
      <c r="G189" s="187">
        <v>800767000</v>
      </c>
    </row>
    <row r="190" spans="1:7" s="124" customFormat="1" ht="12.75">
      <c r="A190" s="146"/>
      <c r="B190" s="147"/>
      <c r="C190" s="146"/>
      <c r="D190" s="148"/>
      <c r="E190" s="149"/>
      <c r="F190" s="150"/>
      <c r="G190" s="151"/>
    </row>
    <row r="191" spans="2:6" ht="12.75">
      <c r="B191" s="137" t="s">
        <v>83</v>
      </c>
      <c r="D191" s="138"/>
      <c r="F191" s="136">
        <f>SUM(F188:F190)</f>
        <v>0</v>
      </c>
    </row>
    <row r="192" spans="2:6" ht="12.75">
      <c r="B192" s="137"/>
      <c r="D192" s="138"/>
      <c r="F192" s="136"/>
    </row>
    <row r="193" spans="1:6" ht="12.75">
      <c r="A193" s="95" t="s">
        <v>79</v>
      </c>
      <c r="B193" s="137" t="s">
        <v>257</v>
      </c>
      <c r="D193" s="138"/>
      <c r="F193" s="140"/>
    </row>
    <row r="194" spans="1:6" ht="12.75">
      <c r="A194" s="146"/>
      <c r="B194" s="147"/>
      <c r="D194" s="138"/>
      <c r="F194" s="140"/>
    </row>
    <row r="195" spans="1:7" ht="38.25">
      <c r="A195" s="95" t="s">
        <v>73</v>
      </c>
      <c r="B195" s="137" t="s">
        <v>737</v>
      </c>
      <c r="C195" s="95" t="s">
        <v>108</v>
      </c>
      <c r="D195" s="138" t="s">
        <v>328</v>
      </c>
      <c r="F195" s="140">
        <f>D195*E195</f>
        <v>0</v>
      </c>
      <c r="G195" s="187">
        <v>800776001</v>
      </c>
    </row>
    <row r="196" spans="2:6" ht="12.75">
      <c r="B196" s="137"/>
      <c r="D196" s="138"/>
      <c r="F196" s="150">
        <f>SUM(F195:F195)</f>
        <v>0</v>
      </c>
    </row>
    <row r="197" spans="1:7" ht="12.75">
      <c r="A197" s="95" t="s">
        <v>74</v>
      </c>
      <c r="B197" s="137" t="s">
        <v>134</v>
      </c>
      <c r="C197" s="95" t="s">
        <v>78</v>
      </c>
      <c r="D197" s="138" t="s">
        <v>140</v>
      </c>
      <c r="F197" s="140">
        <v>0</v>
      </c>
      <c r="G197" s="187">
        <v>800776000</v>
      </c>
    </row>
    <row r="198" spans="1:7" s="124" customFormat="1" ht="12.75">
      <c r="A198" s="146"/>
      <c r="B198" s="147"/>
      <c r="C198" s="146"/>
      <c r="D198" s="148"/>
      <c r="E198" s="149"/>
      <c r="F198" s="150"/>
      <c r="G198" s="151"/>
    </row>
    <row r="199" spans="2:6" ht="12.75">
      <c r="B199" s="137" t="s">
        <v>83</v>
      </c>
      <c r="D199" s="138"/>
      <c r="F199" s="136">
        <f>SUM(F196:F198)</f>
        <v>0</v>
      </c>
    </row>
    <row r="200" spans="2:6" ht="12.75">
      <c r="B200" s="137"/>
      <c r="D200" s="138"/>
      <c r="F200" s="136"/>
    </row>
    <row r="201" spans="1:6" ht="15.75" customHeight="1" thickBot="1">
      <c r="A201" s="156" t="s">
        <v>76</v>
      </c>
      <c r="B201" s="106" t="s">
        <v>94</v>
      </c>
      <c r="D201" s="138"/>
      <c r="F201" s="140"/>
    </row>
    <row r="202" spans="1:6" ht="12.75">
      <c r="A202" s="157"/>
      <c r="B202" s="158"/>
      <c r="D202" s="138"/>
      <c r="F202" s="140"/>
    </row>
    <row r="203" spans="1:10" ht="12.75">
      <c r="A203" s="95" t="s">
        <v>73</v>
      </c>
      <c r="B203" s="137" t="s">
        <v>345</v>
      </c>
      <c r="C203" s="95" t="s">
        <v>124</v>
      </c>
      <c r="D203" s="138" t="s">
        <v>243</v>
      </c>
      <c r="F203" s="140">
        <f aca="true" t="shared" si="1" ref="F203:F209">D203*E203</f>
        <v>0</v>
      </c>
      <c r="G203" s="141" t="s">
        <v>734</v>
      </c>
      <c r="I203" s="104">
        <v>0.2</v>
      </c>
      <c r="J203" s="161">
        <f aca="true" t="shared" si="2" ref="J203:J212">D203*I203</f>
        <v>0.6000000000000001</v>
      </c>
    </row>
    <row r="204" spans="1:10" ht="12.75">
      <c r="A204" s="95" t="s">
        <v>74</v>
      </c>
      <c r="B204" s="137" t="s">
        <v>346</v>
      </c>
      <c r="C204" s="95" t="s">
        <v>108</v>
      </c>
      <c r="D204" s="138" t="s">
        <v>328</v>
      </c>
      <c r="F204" s="140">
        <f t="shared" si="1"/>
        <v>0</v>
      </c>
      <c r="G204" s="162" t="s">
        <v>37</v>
      </c>
      <c r="I204" s="104">
        <v>0.13</v>
      </c>
      <c r="J204" s="161">
        <f t="shared" si="2"/>
        <v>22.1</v>
      </c>
    </row>
    <row r="205" spans="1:10" ht="25.5">
      <c r="A205" s="95" t="s">
        <v>75</v>
      </c>
      <c r="B205" s="137" t="s">
        <v>312</v>
      </c>
      <c r="C205" s="95" t="s">
        <v>108</v>
      </c>
      <c r="D205" s="138" t="s">
        <v>314</v>
      </c>
      <c r="F205" s="140">
        <f t="shared" si="1"/>
        <v>0</v>
      </c>
      <c r="G205" s="141" t="s">
        <v>513</v>
      </c>
      <c r="I205" s="104">
        <v>0.04</v>
      </c>
      <c r="J205" s="161">
        <f t="shared" si="2"/>
        <v>0.4</v>
      </c>
    </row>
    <row r="206" spans="1:11" ht="12.75">
      <c r="A206" s="95" t="s">
        <v>76</v>
      </c>
      <c r="B206" s="137" t="s">
        <v>347</v>
      </c>
      <c r="C206" s="95" t="s">
        <v>108</v>
      </c>
      <c r="D206" s="138" t="s">
        <v>336</v>
      </c>
      <c r="F206" s="140">
        <f t="shared" si="1"/>
        <v>0</v>
      </c>
      <c r="G206" s="162" t="s">
        <v>515</v>
      </c>
      <c r="I206" s="104">
        <v>0.098</v>
      </c>
      <c r="J206" s="161">
        <f t="shared" si="2"/>
        <v>1.47</v>
      </c>
      <c r="K206" s="104" t="s">
        <v>348</v>
      </c>
    </row>
    <row r="207" spans="1:10" ht="12.75">
      <c r="A207" s="95" t="s">
        <v>79</v>
      </c>
      <c r="B207" s="137" t="s">
        <v>349</v>
      </c>
      <c r="C207" s="95" t="s">
        <v>108</v>
      </c>
      <c r="D207" s="138" t="s">
        <v>336</v>
      </c>
      <c r="F207" s="140">
        <f t="shared" si="1"/>
        <v>0</v>
      </c>
      <c r="G207" s="162" t="s">
        <v>516</v>
      </c>
      <c r="I207" s="104">
        <v>0.22</v>
      </c>
      <c r="J207" s="161">
        <f t="shared" si="2"/>
        <v>3.3</v>
      </c>
    </row>
    <row r="208" spans="1:10" ht="12.75">
      <c r="A208" s="95" t="s">
        <v>81</v>
      </c>
      <c r="B208" s="137" t="s">
        <v>119</v>
      </c>
      <c r="C208" s="95" t="s">
        <v>108</v>
      </c>
      <c r="D208" s="138" t="s">
        <v>328</v>
      </c>
      <c r="F208" s="140">
        <f t="shared" si="1"/>
        <v>0</v>
      </c>
      <c r="G208" s="162" t="s">
        <v>516</v>
      </c>
      <c r="I208" s="104">
        <v>0.3</v>
      </c>
      <c r="J208" s="161">
        <f t="shared" si="2"/>
        <v>51</v>
      </c>
    </row>
    <row r="209" spans="1:10" ht="12.75">
      <c r="A209" s="95" t="s">
        <v>82</v>
      </c>
      <c r="B209" s="137" t="s">
        <v>354</v>
      </c>
      <c r="C209" s="95" t="s">
        <v>108</v>
      </c>
      <c r="D209" s="138" t="s">
        <v>328</v>
      </c>
      <c r="F209" s="140">
        <f t="shared" si="1"/>
        <v>0</v>
      </c>
      <c r="G209" s="162" t="s">
        <v>522</v>
      </c>
      <c r="I209" s="104">
        <v>0.235</v>
      </c>
      <c r="J209" s="161">
        <f t="shared" si="2"/>
        <v>39.949999999999996</v>
      </c>
    </row>
    <row r="210" spans="1:10" ht="25.5">
      <c r="A210" s="95" t="s">
        <v>104</v>
      </c>
      <c r="B210" s="137" t="s">
        <v>350</v>
      </c>
      <c r="C210" s="95" t="s">
        <v>108</v>
      </c>
      <c r="D210" s="138" t="s">
        <v>338</v>
      </c>
      <c r="F210" s="140">
        <f aca="true" t="shared" si="3" ref="F210:F218">D210*E210</f>
        <v>0</v>
      </c>
      <c r="G210" s="141" t="s">
        <v>41</v>
      </c>
      <c r="I210" s="104">
        <v>0.02</v>
      </c>
      <c r="J210" s="161">
        <f t="shared" si="2"/>
        <v>1.54</v>
      </c>
    </row>
    <row r="211" spans="1:10" ht="25.5">
      <c r="A211" s="95" t="s">
        <v>106</v>
      </c>
      <c r="B211" s="137" t="s">
        <v>351</v>
      </c>
      <c r="C211" s="95" t="s">
        <v>127</v>
      </c>
      <c r="D211" s="138" t="s">
        <v>139</v>
      </c>
      <c r="F211" s="140">
        <f t="shared" si="3"/>
        <v>0</v>
      </c>
      <c r="G211" s="141" t="s">
        <v>735</v>
      </c>
      <c r="I211" s="104">
        <v>0.008</v>
      </c>
      <c r="J211" s="161">
        <f t="shared" si="2"/>
        <v>0.2</v>
      </c>
    </row>
    <row r="212" spans="1:10" ht="12.75">
      <c r="A212" s="95" t="s">
        <v>111</v>
      </c>
      <c r="B212" s="137" t="s">
        <v>352</v>
      </c>
      <c r="C212" s="95" t="s">
        <v>127</v>
      </c>
      <c r="D212" s="138" t="s">
        <v>353</v>
      </c>
      <c r="F212" s="140">
        <f t="shared" si="3"/>
        <v>0</v>
      </c>
      <c r="G212" s="141" t="s">
        <v>736</v>
      </c>
      <c r="I212" s="104">
        <v>0.012</v>
      </c>
      <c r="J212" s="161">
        <f t="shared" si="2"/>
        <v>0.3408</v>
      </c>
    </row>
    <row r="213" spans="1:10" ht="25.5">
      <c r="A213" s="95" t="s">
        <v>112</v>
      </c>
      <c r="B213" s="137" t="s">
        <v>527</v>
      </c>
      <c r="C213" s="95" t="s">
        <v>262</v>
      </c>
      <c r="D213" s="138" t="s">
        <v>268</v>
      </c>
      <c r="F213" s="140">
        <f t="shared" si="3"/>
        <v>0</v>
      </c>
      <c r="G213" s="162" t="s">
        <v>528</v>
      </c>
      <c r="J213" s="161"/>
    </row>
    <row r="214" spans="1:10" ht="12.75">
      <c r="A214" s="95" t="s">
        <v>113</v>
      </c>
      <c r="B214" s="137" t="s">
        <v>56</v>
      </c>
      <c r="C214" s="95" t="s">
        <v>262</v>
      </c>
      <c r="D214" s="138" t="s">
        <v>436</v>
      </c>
      <c r="F214" s="140">
        <f t="shared" si="3"/>
        <v>0</v>
      </c>
      <c r="G214" s="162" t="s">
        <v>529</v>
      </c>
      <c r="J214" s="161"/>
    </row>
    <row r="215" spans="1:10" ht="25.5">
      <c r="A215" s="95" t="s">
        <v>114</v>
      </c>
      <c r="B215" s="137" t="s">
        <v>57</v>
      </c>
      <c r="C215" s="95" t="s">
        <v>262</v>
      </c>
      <c r="D215" s="138" t="s">
        <v>58</v>
      </c>
      <c r="F215" s="140">
        <f t="shared" si="3"/>
        <v>0</v>
      </c>
      <c r="G215" s="141" t="s">
        <v>523</v>
      </c>
      <c r="J215" s="161">
        <f>SUM(J203:J214)</f>
        <v>120.9008</v>
      </c>
    </row>
    <row r="216" spans="1:10" ht="12.75">
      <c r="A216" s="95" t="s">
        <v>115</v>
      </c>
      <c r="B216" s="137" t="s">
        <v>524</v>
      </c>
      <c r="C216" s="95" t="s">
        <v>262</v>
      </c>
      <c r="D216" s="138" t="s">
        <v>58</v>
      </c>
      <c r="F216" s="140">
        <f t="shared" si="3"/>
        <v>0</v>
      </c>
      <c r="G216" s="141" t="s">
        <v>525</v>
      </c>
      <c r="J216" s="161"/>
    </row>
    <row r="217" spans="1:10" ht="12.75">
      <c r="A217" s="95" t="s">
        <v>116</v>
      </c>
      <c r="B217" s="137" t="s">
        <v>59</v>
      </c>
      <c r="C217" s="95" t="s">
        <v>262</v>
      </c>
      <c r="D217" s="138" t="s">
        <v>60</v>
      </c>
      <c r="F217" s="140">
        <f t="shared" si="3"/>
        <v>0</v>
      </c>
      <c r="G217" s="141" t="s">
        <v>526</v>
      </c>
      <c r="J217" s="161"/>
    </row>
    <row r="218" spans="1:10" ht="12.75">
      <c r="A218" s="95" t="s">
        <v>117</v>
      </c>
      <c r="B218" s="137" t="s">
        <v>263</v>
      </c>
      <c r="C218" s="95" t="s">
        <v>262</v>
      </c>
      <c r="D218" s="138" t="s">
        <v>58</v>
      </c>
      <c r="F218" s="140">
        <f t="shared" si="3"/>
        <v>0</v>
      </c>
      <c r="G218" s="141">
        <v>0</v>
      </c>
      <c r="J218" s="161"/>
    </row>
    <row r="219" spans="1:7" s="124" customFormat="1" ht="12.75">
      <c r="A219" s="146"/>
      <c r="B219" s="147"/>
      <c r="C219" s="146"/>
      <c r="D219" s="148"/>
      <c r="E219" s="149"/>
      <c r="F219" s="150"/>
      <c r="G219" s="151"/>
    </row>
    <row r="220" spans="2:6" ht="12.75">
      <c r="B220" s="137" t="s">
        <v>83</v>
      </c>
      <c r="D220" s="138"/>
      <c r="F220" s="136">
        <f>SUM(F203:F219)</f>
        <v>0</v>
      </c>
    </row>
    <row r="221" spans="2:6" ht="12.75">
      <c r="B221" s="137"/>
      <c r="D221" s="138"/>
      <c r="F221" s="140"/>
    </row>
    <row r="222" spans="2:6" ht="12.75">
      <c r="B222" s="137"/>
      <c r="D222" s="138"/>
      <c r="F222" s="140"/>
    </row>
    <row r="223" spans="2:6" ht="12.75">
      <c r="B223" s="137"/>
      <c r="D223" s="138"/>
      <c r="F223" s="140"/>
    </row>
    <row r="224" spans="2:6" ht="12.75">
      <c r="B224" s="137"/>
      <c r="D224" s="138"/>
      <c r="F224" s="140"/>
    </row>
    <row r="225" spans="2:6" ht="12.75">
      <c r="B225" s="137"/>
      <c r="D225" s="138"/>
      <c r="F225" s="140"/>
    </row>
    <row r="226" spans="2:6" ht="12.75">
      <c r="B226" s="137"/>
      <c r="D226" s="138"/>
      <c r="F226" s="140"/>
    </row>
    <row r="227" spans="2:6" ht="12.75">
      <c r="B227" s="137"/>
      <c r="D227" s="138"/>
      <c r="F227" s="140"/>
    </row>
    <row r="228" spans="2:6" ht="12.75">
      <c r="B228" s="137"/>
      <c r="D228" s="138"/>
      <c r="F228" s="140"/>
    </row>
    <row r="229" spans="2:6" ht="12.75">
      <c r="B229" s="137"/>
      <c r="D229" s="138"/>
      <c r="F229" s="140"/>
    </row>
    <row r="230" spans="2:6" ht="12.75">
      <c r="B230" s="137"/>
      <c r="D230" s="138"/>
      <c r="F230" s="140"/>
    </row>
    <row r="231" spans="2:6" ht="12.75">
      <c r="B231" s="137"/>
      <c r="D231" s="138"/>
      <c r="F231" s="140"/>
    </row>
    <row r="232" spans="2:6" ht="12.75">
      <c r="B232" s="137"/>
      <c r="D232" s="138"/>
      <c r="F232" s="140"/>
    </row>
    <row r="233" spans="2:6" ht="12.75">
      <c r="B233" s="137"/>
      <c r="D233" s="138"/>
      <c r="F233" s="140"/>
    </row>
    <row r="234" spans="2:6" ht="12.75">
      <c r="B234" s="137"/>
      <c r="D234" s="138"/>
      <c r="F234" s="140"/>
    </row>
    <row r="235" spans="2:6" ht="12.75">
      <c r="B235" s="137"/>
      <c r="D235" s="138"/>
      <c r="F235" s="140"/>
    </row>
    <row r="236" spans="2:6" ht="12.75">
      <c r="B236" s="137"/>
      <c r="D236" s="138"/>
      <c r="F236" s="140"/>
    </row>
    <row r="237" spans="2:6" ht="12.75">
      <c r="B237" s="137"/>
      <c r="D237" s="138"/>
      <c r="F237" s="140"/>
    </row>
    <row r="238" spans="2:6" ht="12.75">
      <c r="B238" s="137"/>
      <c r="D238" s="138"/>
      <c r="F238" s="140"/>
    </row>
    <row r="239" spans="2:6" ht="12.75">
      <c r="B239" s="137"/>
      <c r="D239" s="138"/>
      <c r="F239" s="140"/>
    </row>
    <row r="240" spans="2:6" ht="12.75">
      <c r="B240" s="137"/>
      <c r="D240" s="138"/>
      <c r="F240" s="140"/>
    </row>
    <row r="241" spans="2:6" ht="12.75">
      <c r="B241" s="137"/>
      <c r="D241" s="138"/>
      <c r="F241" s="140"/>
    </row>
    <row r="242" spans="2:6" ht="12.75">
      <c r="B242" s="137"/>
      <c r="D242" s="138"/>
      <c r="F242" s="140"/>
    </row>
    <row r="243" spans="2:6" ht="12.75">
      <c r="B243" s="137"/>
      <c r="D243" s="138"/>
      <c r="F243" s="140"/>
    </row>
    <row r="244" spans="2:6" ht="12.75">
      <c r="B244" s="137"/>
      <c r="D244" s="138"/>
      <c r="F244" s="140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3"/>
  <headerFooter alignWithMargins="0">
    <oddHeader>&amp;LSportovní projekty spol. s r .o., Letohradská 10, Praha 7&amp;C&amp;F&amp;R11/2012</oddHeader>
    <oddFooter>&amp;C&amp;A&amp;Rstránka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1"/>
  <sheetViews>
    <sheetView tabSelected="1" zoomScalePageLayoutView="0" workbookViewId="0" topLeftCell="A118">
      <selection activeCell="F193" sqref="F193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70" customWidth="1"/>
    <col min="10" max="16384" width="9.125" style="104" customWidth="1"/>
  </cols>
  <sheetData>
    <row r="1" spans="1:9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  <c r="I1" s="170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324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326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25.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C13" s="98"/>
      <c r="E13" s="102"/>
      <c r="F13" s="101"/>
      <c r="G13" s="102"/>
      <c r="H13" s="105"/>
    </row>
    <row r="14" spans="1:8" ht="12.75">
      <c r="A14" s="98"/>
      <c r="C14" s="98"/>
      <c r="E14" s="102"/>
      <c r="F14" s="101"/>
      <c r="G14" s="102"/>
      <c r="H14" s="105"/>
    </row>
    <row r="15" spans="1:8" ht="12.75">
      <c r="A15" s="98"/>
      <c r="C15" s="98"/>
      <c r="E15" s="102"/>
      <c r="F15" s="101"/>
      <c r="G15" s="102"/>
      <c r="H15" s="105"/>
    </row>
    <row r="16" spans="1:8" ht="14.25" customHeight="1" thickBot="1">
      <c r="A16" s="98"/>
      <c r="B16" s="116" t="s">
        <v>182</v>
      </c>
      <c r="C16" s="98"/>
      <c r="E16" s="102"/>
      <c r="F16" s="101"/>
      <c r="G16" s="102"/>
      <c r="H16" s="105"/>
    </row>
    <row r="17" spans="1:8" ht="12.75">
      <c r="A17" s="98"/>
      <c r="B17" s="143"/>
      <c r="C17" s="98"/>
      <c r="E17" s="102"/>
      <c r="F17" s="101"/>
      <c r="G17" s="102"/>
      <c r="H17" s="105"/>
    </row>
    <row r="18" spans="1:8" ht="12.75">
      <c r="A18" s="98"/>
      <c r="B18" s="160"/>
      <c r="C18" s="98"/>
      <c r="E18" s="102"/>
      <c r="F18" s="165"/>
      <c r="G18" s="102"/>
      <c r="H18" s="105"/>
    </row>
    <row r="19" spans="1:8" ht="12.75">
      <c r="A19" s="98"/>
      <c r="B19" s="160"/>
      <c r="C19" s="98"/>
      <c r="E19" s="102"/>
      <c r="F19" s="101"/>
      <c r="G19" s="102"/>
      <c r="H19" s="105"/>
    </row>
    <row r="20" spans="1:8" ht="12.75">
      <c r="A20" s="98"/>
      <c r="B20" s="116"/>
      <c r="C20" s="98"/>
      <c r="E20" s="102"/>
      <c r="F20" s="101"/>
      <c r="G20" s="102"/>
      <c r="H20" s="105"/>
    </row>
    <row r="21" spans="1:8" ht="12.75">
      <c r="A21" s="98"/>
      <c r="B21" s="111"/>
      <c r="C21" s="98"/>
      <c r="E21" s="102"/>
      <c r="F21" s="101"/>
      <c r="G21" s="102"/>
      <c r="H21" s="105"/>
    </row>
    <row r="22" spans="1:8" ht="12.75">
      <c r="A22" s="98"/>
      <c r="B22" s="112" t="s">
        <v>253</v>
      </c>
      <c r="C22" s="98"/>
      <c r="E22" s="102"/>
      <c r="F22" s="101"/>
      <c r="G22" s="102"/>
      <c r="H22" s="105"/>
    </row>
    <row r="23" spans="1:8" ht="12.75">
      <c r="A23" s="98"/>
      <c r="B23" s="111" t="s">
        <v>247</v>
      </c>
      <c r="C23" s="98"/>
      <c r="E23" s="102"/>
      <c r="F23" s="101"/>
      <c r="G23" s="102"/>
      <c r="H23" s="105"/>
    </row>
    <row r="24" spans="1:8" ht="12.75">
      <c r="A24" s="98"/>
      <c r="B24" s="111" t="s">
        <v>248</v>
      </c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B26" s="111"/>
      <c r="C26" s="98"/>
      <c r="E26" s="102"/>
      <c r="F26" s="101"/>
      <c r="G26" s="102"/>
      <c r="H26" s="105"/>
    </row>
    <row r="27" spans="1:8" ht="12.75">
      <c r="A27" s="98"/>
      <c r="C27" s="98"/>
      <c r="E27" s="102"/>
      <c r="F27" s="101"/>
      <c r="G27" s="102"/>
      <c r="H27" s="105"/>
    </row>
    <row r="28" spans="1:8" ht="12.75">
      <c r="A28" s="98"/>
      <c r="B28" s="112" t="s">
        <v>254</v>
      </c>
      <c r="C28" s="98"/>
      <c r="E28" s="102"/>
      <c r="F28" s="101"/>
      <c r="G28" s="102"/>
      <c r="H28" s="105"/>
    </row>
    <row r="29" spans="1:8" ht="12.75">
      <c r="A29" s="98"/>
      <c r="B29" s="111" t="s">
        <v>72</v>
      </c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1"/>
      <c r="C31" s="98"/>
      <c r="E31" s="102"/>
      <c r="F31" s="101"/>
      <c r="G31" s="102"/>
      <c r="H31" s="105"/>
    </row>
    <row r="32" spans="1:8" ht="12.75">
      <c r="A32" s="98"/>
      <c r="B32" s="112" t="s">
        <v>319</v>
      </c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7.25" customHeight="1" thickBot="1">
      <c r="A36" s="98"/>
      <c r="B36" s="111" t="s">
        <v>91</v>
      </c>
      <c r="C36" s="98"/>
      <c r="E36" s="102"/>
      <c r="F36" s="101"/>
      <c r="G36" s="102"/>
      <c r="H36" s="105"/>
    </row>
    <row r="37" spans="1:8" ht="12.75">
      <c r="A37" s="98"/>
      <c r="B37" s="117"/>
      <c r="C37" s="98"/>
      <c r="E37" s="102"/>
      <c r="F37" s="101"/>
      <c r="G37" s="102"/>
      <c r="H37" s="105"/>
    </row>
    <row r="38" spans="1:8" ht="12.75">
      <c r="A38" s="98"/>
      <c r="B38" s="106"/>
      <c r="C38" s="98"/>
      <c r="E38" s="102"/>
      <c r="F38" s="101"/>
      <c r="G38" s="102"/>
      <c r="H38" s="105"/>
    </row>
    <row r="39" spans="1:8" ht="12.75">
      <c r="A39" s="96"/>
      <c r="B39" s="106"/>
      <c r="C39" s="98"/>
      <c r="E39" s="102"/>
      <c r="F39" s="101"/>
      <c r="G39" s="102"/>
      <c r="H39" s="105"/>
    </row>
    <row r="40" spans="1:8" ht="12.75">
      <c r="A40" s="98" t="s">
        <v>73</v>
      </c>
      <c r="B40" s="107" t="s">
        <v>92</v>
      </c>
      <c r="C40" s="98"/>
      <c r="E40" s="102"/>
      <c r="F40" s="101">
        <f>F79</f>
        <v>0</v>
      </c>
      <c r="G40" s="102"/>
      <c r="H40" s="105"/>
    </row>
    <row r="41" spans="1:8" ht="12.75">
      <c r="A41" s="98"/>
      <c r="C41" s="98"/>
      <c r="E41" s="102"/>
      <c r="F41" s="101"/>
      <c r="G41" s="102"/>
      <c r="H41" s="105"/>
    </row>
    <row r="42" spans="1:8" ht="12.75">
      <c r="A42" s="98" t="s">
        <v>74</v>
      </c>
      <c r="B42" s="112" t="s">
        <v>93</v>
      </c>
      <c r="C42" s="98"/>
      <c r="E42" s="102"/>
      <c r="F42" s="101">
        <f>F160</f>
        <v>0</v>
      </c>
      <c r="G42" s="102"/>
      <c r="H42" s="105"/>
    </row>
    <row r="43" spans="1:8" ht="12.75">
      <c r="A43" s="98"/>
      <c r="C43" s="98"/>
      <c r="E43" s="102"/>
      <c r="F43" s="101"/>
      <c r="G43" s="102"/>
      <c r="H43" s="105"/>
    </row>
    <row r="44" spans="1:8" ht="12.75">
      <c r="A44" s="98" t="s">
        <v>75</v>
      </c>
      <c r="B44" s="112" t="s">
        <v>95</v>
      </c>
      <c r="C44" s="98"/>
      <c r="E44" s="102"/>
      <c r="F44" s="101">
        <v>0</v>
      </c>
      <c r="G44" s="102"/>
      <c r="H44" s="105"/>
    </row>
    <row r="45" spans="1:8" ht="12.75">
      <c r="A45" s="98"/>
      <c r="C45" s="98"/>
      <c r="E45" s="102"/>
      <c r="F45" s="101"/>
      <c r="G45" s="102"/>
      <c r="H45" s="105"/>
    </row>
    <row r="46" spans="1:8" ht="12.75">
      <c r="A46" s="98" t="s">
        <v>76</v>
      </c>
      <c r="B46" s="112" t="s">
        <v>94</v>
      </c>
      <c r="C46" s="98"/>
      <c r="E46" s="102"/>
      <c r="F46" s="101">
        <f>F193</f>
        <v>0</v>
      </c>
      <c r="G46" s="102"/>
      <c r="H46" s="105"/>
    </row>
    <row r="47" spans="1:8" ht="12.75">
      <c r="A47" s="98"/>
      <c r="C47" s="98"/>
      <c r="E47" s="102"/>
      <c r="F47" s="101"/>
      <c r="G47" s="102"/>
      <c r="H47" s="105"/>
    </row>
    <row r="48" spans="1:9" s="124" customFormat="1" ht="12.75">
      <c r="A48" s="118"/>
      <c r="B48" s="119"/>
      <c r="C48" s="118"/>
      <c r="D48" s="120"/>
      <c r="E48" s="121"/>
      <c r="F48" s="122"/>
      <c r="G48" s="121"/>
      <c r="H48" s="123"/>
      <c r="I48" s="171"/>
    </row>
    <row r="49" spans="1:8" ht="12.75">
      <c r="A49" s="98"/>
      <c r="B49" s="112" t="s">
        <v>71</v>
      </c>
      <c r="C49" s="98"/>
      <c r="E49" s="102"/>
      <c r="F49" s="88">
        <f>SUM(F40:F48)</f>
        <v>0</v>
      </c>
      <c r="G49" s="102"/>
      <c r="H49" s="105"/>
    </row>
    <row r="50" spans="1:8" ht="12.75">
      <c r="A50" s="98"/>
      <c r="C50" s="98"/>
      <c r="E50" s="102"/>
      <c r="F50" s="101"/>
      <c r="G50" s="102"/>
      <c r="H50" s="105"/>
    </row>
    <row r="51" spans="1:8" ht="12.75">
      <c r="A51" s="98" t="s">
        <v>79</v>
      </c>
      <c r="B51" s="112" t="s">
        <v>77</v>
      </c>
      <c r="C51" s="98" t="s">
        <v>78</v>
      </c>
      <c r="D51" s="110" t="s">
        <v>86</v>
      </c>
      <c r="E51" s="102"/>
      <c r="F51" s="101">
        <f>F49*D51%</f>
        <v>0</v>
      </c>
      <c r="G51" s="102"/>
      <c r="H51" s="105"/>
    </row>
    <row r="52" spans="1:8" ht="12.75">
      <c r="A52" s="98"/>
      <c r="C52" s="98"/>
      <c r="E52" s="102"/>
      <c r="F52" s="101"/>
      <c r="G52" s="102"/>
      <c r="H52" s="105"/>
    </row>
    <row r="53" spans="1:8" ht="12.75">
      <c r="A53" s="98" t="s">
        <v>81</v>
      </c>
      <c r="B53" s="112" t="s">
        <v>80</v>
      </c>
      <c r="C53" s="98" t="s">
        <v>78</v>
      </c>
      <c r="D53" s="110" t="s">
        <v>268</v>
      </c>
      <c r="E53" s="102"/>
      <c r="F53" s="101">
        <f>F49*D53%</f>
        <v>0</v>
      </c>
      <c r="G53" s="102"/>
      <c r="H53" s="105"/>
    </row>
    <row r="54" spans="1:8" ht="12.75">
      <c r="A54" s="98"/>
      <c r="C54" s="98"/>
      <c r="E54" s="102"/>
      <c r="F54" s="101"/>
      <c r="G54" s="102"/>
      <c r="H54" s="105"/>
    </row>
    <row r="55" spans="1:8" ht="12.75">
      <c r="A55" s="98" t="s">
        <v>82</v>
      </c>
      <c r="B55" s="112" t="s">
        <v>271</v>
      </c>
      <c r="C55" s="98" t="s">
        <v>78</v>
      </c>
      <c r="D55" s="110" t="s">
        <v>125</v>
      </c>
      <c r="E55" s="102"/>
      <c r="F55" s="101">
        <f>F49*D55%</f>
        <v>0</v>
      </c>
      <c r="G55" s="102"/>
      <c r="H55" s="105"/>
    </row>
    <row r="56" spans="1:8" ht="12.75">
      <c r="A56" s="98"/>
      <c r="C56" s="98"/>
      <c r="E56" s="102"/>
      <c r="F56" s="101"/>
      <c r="G56" s="102"/>
      <c r="H56" s="105"/>
    </row>
    <row r="57" spans="1:9" s="124" customFormat="1" ht="12.75">
      <c r="A57" s="118"/>
      <c r="B57" s="119"/>
      <c r="C57" s="118"/>
      <c r="D57" s="120"/>
      <c r="E57" s="121"/>
      <c r="F57" s="122"/>
      <c r="G57" s="121"/>
      <c r="H57" s="123"/>
      <c r="I57" s="171"/>
    </row>
    <row r="58" spans="1:8" ht="12.75">
      <c r="A58" s="98"/>
      <c r="B58" s="112" t="s">
        <v>71</v>
      </c>
      <c r="C58" s="98"/>
      <c r="E58" s="102"/>
      <c r="F58" s="88">
        <f>SUM(F49:F57)</f>
        <v>0</v>
      </c>
      <c r="G58" s="102"/>
      <c r="H58" s="105"/>
    </row>
    <row r="59" spans="1:8" ht="12.75">
      <c r="A59" s="98"/>
      <c r="C59" s="98"/>
      <c r="E59" s="102"/>
      <c r="F59" s="101"/>
      <c r="G59" s="102"/>
      <c r="H59" s="105"/>
    </row>
    <row r="60" spans="1:8" ht="12.75">
      <c r="A60" s="98" t="s">
        <v>104</v>
      </c>
      <c r="B60" s="112" t="s">
        <v>711</v>
      </c>
      <c r="C60" s="98" t="s">
        <v>78</v>
      </c>
      <c r="D60" s="110" t="s">
        <v>161</v>
      </c>
      <c r="E60" s="102"/>
      <c r="F60" s="101">
        <f>F58*D60%</f>
        <v>0</v>
      </c>
      <c r="G60" s="102"/>
      <c r="H60" s="105"/>
    </row>
    <row r="61" spans="1:8" ht="13.5" thickBot="1">
      <c r="A61" s="98"/>
      <c r="C61" s="98"/>
      <c r="E61" s="102"/>
      <c r="F61" s="101"/>
      <c r="G61" s="102"/>
      <c r="H61" s="105"/>
    </row>
    <row r="62" spans="1:9" s="131" customFormat="1" ht="12.75">
      <c r="A62" s="125"/>
      <c r="B62" s="126"/>
      <c r="C62" s="125"/>
      <c r="D62" s="127"/>
      <c r="E62" s="128"/>
      <c r="F62" s="129"/>
      <c r="G62" s="128"/>
      <c r="H62" s="130"/>
      <c r="I62" s="172"/>
    </row>
    <row r="63" spans="1:8" ht="13.5" thickBot="1">
      <c r="A63" s="98"/>
      <c r="C63" s="98"/>
      <c r="E63" s="102"/>
      <c r="F63" s="101"/>
      <c r="G63" s="102"/>
      <c r="H63" s="105"/>
    </row>
    <row r="64" spans="1:8" ht="14.25" thickBot="1" thickTop="1">
      <c r="A64" s="98"/>
      <c r="B64" s="112" t="s">
        <v>244</v>
      </c>
      <c r="C64" s="98"/>
      <c r="E64" s="132"/>
      <c r="F64" s="133">
        <f>SUM(F58:F63)</f>
        <v>0</v>
      </c>
      <c r="G64" s="134"/>
      <c r="H64" s="105"/>
    </row>
    <row r="65" spans="1:8" ht="13.5" thickTop="1">
      <c r="A65" s="98"/>
      <c r="C65" s="98"/>
      <c r="E65" s="132"/>
      <c r="F65" s="136"/>
      <c r="G65" s="134"/>
      <c r="H65" s="105"/>
    </row>
    <row r="66" spans="1:8" ht="12.75">
      <c r="A66" s="98"/>
      <c r="C66" s="98"/>
      <c r="E66" s="132"/>
      <c r="F66" s="136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5.75" customHeight="1" thickBot="1">
      <c r="A68" s="96" t="s">
        <v>73</v>
      </c>
      <c r="B68" s="111" t="s">
        <v>264</v>
      </c>
      <c r="C68" s="98"/>
      <c r="E68" s="102"/>
      <c r="F68" s="101"/>
      <c r="G68" s="102"/>
      <c r="H68" s="105"/>
    </row>
    <row r="69" spans="1:8" ht="12.75">
      <c r="A69" s="125"/>
      <c r="B69" s="144"/>
      <c r="C69" s="98"/>
      <c r="E69" s="102"/>
      <c r="F69" s="101"/>
      <c r="G69" s="102"/>
      <c r="H69" s="105"/>
    </row>
    <row r="70" spans="1:8" ht="12.75">
      <c r="A70" s="98" t="s">
        <v>73</v>
      </c>
      <c r="B70" s="112" t="s">
        <v>100</v>
      </c>
      <c r="C70" s="98"/>
      <c r="E70" s="102"/>
      <c r="F70" s="101">
        <f>F98</f>
        <v>0</v>
      </c>
      <c r="G70" s="102"/>
      <c r="H70" s="105"/>
    </row>
    <row r="71" spans="1:8" ht="12.75">
      <c r="A71" s="98" t="s">
        <v>74</v>
      </c>
      <c r="B71" s="112" t="s">
        <v>87</v>
      </c>
      <c r="C71" s="98"/>
      <c r="E71" s="102"/>
      <c r="F71" s="101">
        <f>F106</f>
        <v>0</v>
      </c>
      <c r="G71" s="102"/>
      <c r="H71" s="105"/>
    </row>
    <row r="72" spans="1:8" ht="12.75">
      <c r="A72" s="98" t="s">
        <v>75</v>
      </c>
      <c r="B72" s="112" t="s">
        <v>249</v>
      </c>
      <c r="C72" s="98"/>
      <c r="E72" s="102"/>
      <c r="F72" s="101">
        <f>F112</f>
        <v>0</v>
      </c>
      <c r="G72" s="102"/>
      <c r="H72" s="105"/>
    </row>
    <row r="73" spans="1:8" ht="12.75">
      <c r="A73" s="98" t="s">
        <v>76</v>
      </c>
      <c r="B73" s="112" t="s">
        <v>250</v>
      </c>
      <c r="C73" s="98"/>
      <c r="E73" s="102"/>
      <c r="F73" s="101">
        <f>F120</f>
        <v>0</v>
      </c>
      <c r="G73" s="102"/>
      <c r="H73" s="105"/>
    </row>
    <row r="74" spans="1:8" ht="12.75">
      <c r="A74" s="98" t="s">
        <v>79</v>
      </c>
      <c r="B74" s="112" t="s">
        <v>251</v>
      </c>
      <c r="C74" s="98"/>
      <c r="E74" s="102"/>
      <c r="F74" s="101">
        <f>F129</f>
        <v>0</v>
      </c>
      <c r="G74" s="102"/>
      <c r="H74" s="105"/>
    </row>
    <row r="75" spans="1:8" ht="12.75">
      <c r="A75" s="98" t="s">
        <v>81</v>
      </c>
      <c r="B75" s="112" t="s">
        <v>275</v>
      </c>
      <c r="C75" s="98"/>
      <c r="E75" s="102"/>
      <c r="F75" s="101">
        <f>F137</f>
        <v>0</v>
      </c>
      <c r="G75" s="102"/>
      <c r="H75" s="105"/>
    </row>
    <row r="76" spans="1:8" ht="12.75">
      <c r="A76" s="98" t="s">
        <v>82</v>
      </c>
      <c r="B76" s="112" t="s">
        <v>103</v>
      </c>
      <c r="C76" s="98"/>
      <c r="E76" s="102"/>
      <c r="F76" s="101">
        <f>F149</f>
        <v>0</v>
      </c>
      <c r="G76" s="102"/>
      <c r="H76" s="105"/>
    </row>
    <row r="77" spans="1:8" ht="12.75">
      <c r="A77" s="98" t="s">
        <v>104</v>
      </c>
      <c r="B77" s="112" t="s">
        <v>89</v>
      </c>
      <c r="C77" s="98"/>
      <c r="E77" s="102"/>
      <c r="F77" s="101">
        <f>F153</f>
        <v>0</v>
      </c>
      <c r="G77" s="102"/>
      <c r="H77" s="105"/>
    </row>
    <row r="78" spans="1:8" ht="12.75">
      <c r="A78" s="118"/>
      <c r="B78" s="119"/>
      <c r="C78" s="118"/>
      <c r="D78" s="120"/>
      <c r="E78" s="121"/>
      <c r="F78" s="122"/>
      <c r="G78" s="121"/>
      <c r="H78" s="105"/>
    </row>
    <row r="79" spans="1:8" ht="12.75">
      <c r="A79" s="98"/>
      <c r="B79" s="112" t="s">
        <v>85</v>
      </c>
      <c r="C79" s="98"/>
      <c r="E79" s="102"/>
      <c r="F79" s="88">
        <f>SUM(F70:F78)</f>
        <v>0</v>
      </c>
      <c r="G79" s="102"/>
      <c r="H79" s="105"/>
    </row>
    <row r="80" spans="1:8" ht="12.75">
      <c r="A80" s="98"/>
      <c r="C80" s="98"/>
      <c r="E80" s="102"/>
      <c r="F80" s="88"/>
      <c r="G80" s="102"/>
      <c r="H80" s="105"/>
    </row>
    <row r="81" spans="1:8" ht="12.75">
      <c r="A81" s="98"/>
      <c r="C81" s="98"/>
      <c r="E81" s="102"/>
      <c r="F81" s="88"/>
      <c r="G81" s="102"/>
      <c r="H81" s="105"/>
    </row>
    <row r="82" spans="1:8" ht="12.75">
      <c r="A82" s="98" t="s">
        <v>73</v>
      </c>
      <c r="B82" s="112" t="s">
        <v>100</v>
      </c>
      <c r="C82" s="98"/>
      <c r="E82" s="102"/>
      <c r="F82" s="101"/>
      <c r="G82" s="102"/>
      <c r="H82" s="105"/>
    </row>
    <row r="83" spans="1:8" ht="12.75">
      <c r="A83" s="118"/>
      <c r="B83" s="145"/>
      <c r="C83" s="98"/>
      <c r="E83" s="102"/>
      <c r="F83" s="101"/>
      <c r="G83" s="102"/>
      <c r="H83" s="105"/>
    </row>
    <row r="84" spans="1:9" ht="25.5">
      <c r="A84" s="98" t="s">
        <v>73</v>
      </c>
      <c r="B84" s="107" t="s">
        <v>670</v>
      </c>
      <c r="C84" s="98" t="s">
        <v>105</v>
      </c>
      <c r="D84" s="110" t="s">
        <v>243</v>
      </c>
      <c r="E84" s="102"/>
      <c r="F84" s="101">
        <f>D84*E84</f>
        <v>0</v>
      </c>
      <c r="G84" s="102" t="s">
        <v>539</v>
      </c>
      <c r="H84" s="105"/>
      <c r="I84" s="139"/>
    </row>
    <row r="85" spans="1:8" ht="38.25">
      <c r="A85" s="98" t="s">
        <v>74</v>
      </c>
      <c r="B85" s="112" t="s">
        <v>705</v>
      </c>
      <c r="C85" s="98" t="s">
        <v>105</v>
      </c>
      <c r="D85" s="110" t="s">
        <v>384</v>
      </c>
      <c r="E85" s="102"/>
      <c r="F85" s="101">
        <f>D85*E85</f>
        <v>0</v>
      </c>
      <c r="G85" s="102" t="s">
        <v>502</v>
      </c>
      <c r="H85" s="105"/>
    </row>
    <row r="86" spans="1:8" ht="25.5">
      <c r="A86" s="98" t="s">
        <v>75</v>
      </c>
      <c r="B86" s="112" t="s">
        <v>504</v>
      </c>
      <c r="C86" s="98" t="s">
        <v>108</v>
      </c>
      <c r="D86" s="110" t="s">
        <v>704</v>
      </c>
      <c r="E86" s="102"/>
      <c r="F86" s="101">
        <f>D86*E86</f>
        <v>0</v>
      </c>
      <c r="G86" s="102" t="s">
        <v>503</v>
      </c>
      <c r="H86" s="105"/>
    </row>
    <row r="87" spans="1:8" ht="25.5">
      <c r="A87" s="98" t="s">
        <v>76</v>
      </c>
      <c r="B87" s="112" t="s">
        <v>508</v>
      </c>
      <c r="C87" s="98" t="s">
        <v>105</v>
      </c>
      <c r="D87" s="110" t="s">
        <v>501</v>
      </c>
      <c r="E87" s="102"/>
      <c r="F87" s="101">
        <f aca="true" t="shared" si="0" ref="F87:F96">D87*E87</f>
        <v>0</v>
      </c>
      <c r="G87" s="102" t="s">
        <v>500</v>
      </c>
      <c r="H87" s="105"/>
    </row>
    <row r="88" spans="1:9" ht="25.5">
      <c r="A88" s="98" t="s">
        <v>79</v>
      </c>
      <c r="B88" s="112" t="s">
        <v>671</v>
      </c>
      <c r="C88" s="98" t="s">
        <v>105</v>
      </c>
      <c r="D88" s="110" t="s">
        <v>243</v>
      </c>
      <c r="E88" s="102"/>
      <c r="F88" s="101">
        <f>D88*E88</f>
        <v>0</v>
      </c>
      <c r="G88" s="102" t="s">
        <v>542</v>
      </c>
      <c r="H88" s="105"/>
      <c r="I88" s="104"/>
    </row>
    <row r="89" spans="1:8" ht="38.25">
      <c r="A89" s="98" t="s">
        <v>81</v>
      </c>
      <c r="B89" s="112" t="s">
        <v>706</v>
      </c>
      <c r="C89" s="98" t="s">
        <v>108</v>
      </c>
      <c r="D89" s="110" t="s">
        <v>139</v>
      </c>
      <c r="E89" s="102"/>
      <c r="F89" s="101">
        <f>D89*E89</f>
        <v>0</v>
      </c>
      <c r="G89" s="102" t="s">
        <v>499</v>
      </c>
      <c r="H89" s="105"/>
    </row>
    <row r="90" spans="1:8" ht="38.25">
      <c r="A90" s="98" t="s">
        <v>82</v>
      </c>
      <c r="B90" s="112" t="s">
        <v>707</v>
      </c>
      <c r="C90" s="98" t="s">
        <v>108</v>
      </c>
      <c r="D90" s="110" t="s">
        <v>701</v>
      </c>
      <c r="E90" s="102"/>
      <c r="F90" s="101">
        <f t="shared" si="0"/>
        <v>0</v>
      </c>
      <c r="G90" s="102" t="s">
        <v>493</v>
      </c>
      <c r="H90" s="105"/>
    </row>
    <row r="91" spans="1:8" ht="25.5">
      <c r="A91" s="98" t="s">
        <v>104</v>
      </c>
      <c r="B91" s="112" t="s">
        <v>708</v>
      </c>
      <c r="C91" s="98" t="s">
        <v>105</v>
      </c>
      <c r="D91" s="110" t="s">
        <v>709</v>
      </c>
      <c r="E91" s="102"/>
      <c r="F91" s="101">
        <f t="shared" si="0"/>
        <v>0</v>
      </c>
      <c r="G91" s="102" t="s">
        <v>496</v>
      </c>
      <c r="H91" s="105"/>
    </row>
    <row r="92" spans="1:8" ht="12.75">
      <c r="A92" s="98" t="s">
        <v>106</v>
      </c>
      <c r="B92" s="112" t="s">
        <v>494</v>
      </c>
      <c r="C92" s="98" t="s">
        <v>105</v>
      </c>
      <c r="D92" s="110" t="s">
        <v>709</v>
      </c>
      <c r="E92" s="102"/>
      <c r="F92" s="101">
        <f t="shared" si="0"/>
        <v>0</v>
      </c>
      <c r="G92" s="102" t="s">
        <v>497</v>
      </c>
      <c r="H92" s="105"/>
    </row>
    <row r="93" spans="1:8" ht="25.5">
      <c r="A93" s="98" t="s">
        <v>111</v>
      </c>
      <c r="B93" s="112" t="s">
        <v>505</v>
      </c>
      <c r="C93" s="98" t="s">
        <v>105</v>
      </c>
      <c r="D93" s="110" t="s">
        <v>709</v>
      </c>
      <c r="E93" s="102"/>
      <c r="F93" s="101">
        <f t="shared" si="0"/>
        <v>0</v>
      </c>
      <c r="G93" s="102" t="s">
        <v>495</v>
      </c>
      <c r="H93" s="105"/>
    </row>
    <row r="94" spans="1:8" ht="25.5">
      <c r="A94" s="98" t="s">
        <v>112</v>
      </c>
      <c r="B94" s="112" t="s">
        <v>507</v>
      </c>
      <c r="C94" s="98" t="s">
        <v>105</v>
      </c>
      <c r="D94" s="110" t="s">
        <v>710</v>
      </c>
      <c r="E94" s="102"/>
      <c r="F94" s="101">
        <f t="shared" si="0"/>
        <v>0</v>
      </c>
      <c r="G94" s="102" t="s">
        <v>496</v>
      </c>
      <c r="H94" s="105"/>
    </row>
    <row r="95" spans="1:8" ht="25.5">
      <c r="A95" s="98" t="s">
        <v>113</v>
      </c>
      <c r="B95" s="112" t="s">
        <v>717</v>
      </c>
      <c r="C95" s="98" t="s">
        <v>105</v>
      </c>
      <c r="D95" s="110" t="s">
        <v>710</v>
      </c>
      <c r="E95" s="102"/>
      <c r="F95" s="101">
        <f t="shared" si="0"/>
        <v>0</v>
      </c>
      <c r="G95" s="102" t="s">
        <v>713</v>
      </c>
      <c r="H95" s="105"/>
    </row>
    <row r="96" spans="1:8" ht="12.75">
      <c r="A96" s="98" t="s">
        <v>114</v>
      </c>
      <c r="B96" s="112" t="s">
        <v>252</v>
      </c>
      <c r="C96" s="98" t="s">
        <v>105</v>
      </c>
      <c r="D96" s="110" t="s">
        <v>710</v>
      </c>
      <c r="E96" s="102"/>
      <c r="F96" s="101">
        <f t="shared" si="0"/>
        <v>0</v>
      </c>
      <c r="G96" s="184">
        <v>0</v>
      </c>
      <c r="H96" s="105"/>
    </row>
    <row r="97" spans="1:9" s="124" customFormat="1" ht="12.75">
      <c r="A97" s="118"/>
      <c r="B97" s="119"/>
      <c r="C97" s="118"/>
      <c r="D97" s="120"/>
      <c r="E97" s="121"/>
      <c r="F97" s="122"/>
      <c r="G97" s="121"/>
      <c r="H97" s="123"/>
      <c r="I97" s="171"/>
    </row>
    <row r="98" spans="1:8" ht="12.75">
      <c r="A98" s="98"/>
      <c r="B98" s="112" t="s">
        <v>83</v>
      </c>
      <c r="C98" s="98"/>
      <c r="E98" s="102"/>
      <c r="F98" s="88">
        <f>SUM(F84:F97)</f>
        <v>0</v>
      </c>
      <c r="G98" s="102"/>
      <c r="H98" s="105"/>
    </row>
    <row r="99" spans="1:8" ht="12.75">
      <c r="A99" s="98"/>
      <c r="B99" s="137"/>
      <c r="C99" s="98"/>
      <c r="D99" s="138"/>
      <c r="E99" s="102"/>
      <c r="F99" s="136"/>
      <c r="G99" s="102"/>
      <c r="H99" s="154"/>
    </row>
    <row r="100" spans="1:6" ht="12.75">
      <c r="A100" s="95" t="s">
        <v>74</v>
      </c>
      <c r="B100" s="137" t="s">
        <v>87</v>
      </c>
      <c r="D100" s="138"/>
      <c r="F100" s="140"/>
    </row>
    <row r="101" spans="1:6" ht="12.75">
      <c r="A101" s="146"/>
      <c r="B101" s="147"/>
      <c r="D101" s="138"/>
      <c r="F101" s="140"/>
    </row>
    <row r="102" spans="1:7" ht="25.5">
      <c r="A102" s="95" t="s">
        <v>73</v>
      </c>
      <c r="B102" s="137" t="s">
        <v>689</v>
      </c>
      <c r="C102" s="95" t="s">
        <v>105</v>
      </c>
      <c r="D102" s="138" t="s">
        <v>129</v>
      </c>
      <c r="F102" s="140">
        <f>D102*E102</f>
        <v>0</v>
      </c>
      <c r="G102" s="141" t="s">
        <v>492</v>
      </c>
    </row>
    <row r="103" spans="1:9" ht="25.5">
      <c r="A103" s="95" t="s">
        <v>74</v>
      </c>
      <c r="B103" s="137" t="s">
        <v>688</v>
      </c>
      <c r="C103" s="95" t="s">
        <v>105</v>
      </c>
      <c r="D103" s="138" t="s">
        <v>672</v>
      </c>
      <c r="F103" s="140">
        <f>D103*E103</f>
        <v>0</v>
      </c>
      <c r="G103" s="141" t="s">
        <v>598</v>
      </c>
      <c r="I103" s="104"/>
    </row>
    <row r="104" spans="1:7" ht="12.75">
      <c r="A104" s="95" t="s">
        <v>75</v>
      </c>
      <c r="B104" s="137" t="s">
        <v>279</v>
      </c>
      <c r="C104" s="95" t="s">
        <v>105</v>
      </c>
      <c r="D104" s="138" t="s">
        <v>269</v>
      </c>
      <c r="F104" s="140">
        <f>D104*E104</f>
        <v>0</v>
      </c>
      <c r="G104" s="141" t="s">
        <v>492</v>
      </c>
    </row>
    <row r="105" spans="1:9" s="124" customFormat="1" ht="12.75">
      <c r="A105" s="146"/>
      <c r="B105" s="147"/>
      <c r="C105" s="146"/>
      <c r="D105" s="148"/>
      <c r="E105" s="149"/>
      <c r="F105" s="150"/>
      <c r="G105" s="151"/>
      <c r="I105" s="171"/>
    </row>
    <row r="106" spans="2:6" ht="12.75">
      <c r="B106" s="137" t="s">
        <v>83</v>
      </c>
      <c r="D106" s="138"/>
      <c r="F106" s="136">
        <f>SUM(F102:F105)</f>
        <v>0</v>
      </c>
    </row>
    <row r="107" spans="2:6" ht="12.75">
      <c r="B107" s="137"/>
      <c r="D107" s="138"/>
      <c r="F107" s="140"/>
    </row>
    <row r="108" spans="1:6" ht="12.75">
      <c r="A108" s="95" t="s">
        <v>75</v>
      </c>
      <c r="B108" s="137" t="s">
        <v>249</v>
      </c>
      <c r="D108" s="138"/>
      <c r="F108" s="140"/>
    </row>
    <row r="109" spans="1:6" ht="12.75">
      <c r="A109" s="146"/>
      <c r="B109" s="147"/>
      <c r="D109" s="138"/>
      <c r="F109" s="140"/>
    </row>
    <row r="110" spans="1:7" ht="38.25">
      <c r="A110" s="95" t="s">
        <v>73</v>
      </c>
      <c r="B110" s="137" t="s">
        <v>698</v>
      </c>
      <c r="C110" s="95" t="s">
        <v>108</v>
      </c>
      <c r="D110" s="138" t="s">
        <v>318</v>
      </c>
      <c r="F110" s="140">
        <f>D110*E110</f>
        <v>0</v>
      </c>
      <c r="G110" s="141" t="s">
        <v>697</v>
      </c>
    </row>
    <row r="111" spans="1:9" s="124" customFormat="1" ht="12.75">
      <c r="A111" s="146"/>
      <c r="B111" s="147"/>
      <c r="C111" s="146"/>
      <c r="D111" s="148"/>
      <c r="E111" s="149"/>
      <c r="F111" s="150"/>
      <c r="G111" s="151"/>
      <c r="I111" s="171"/>
    </row>
    <row r="112" spans="2:6" ht="12.75">
      <c r="B112" s="137" t="s">
        <v>83</v>
      </c>
      <c r="D112" s="138"/>
      <c r="F112" s="136">
        <f>SUM(F110:F111)</f>
        <v>0</v>
      </c>
    </row>
    <row r="113" spans="2:6" ht="12.75">
      <c r="B113" s="137"/>
      <c r="D113" s="138"/>
      <c r="F113" s="136"/>
    </row>
    <row r="114" spans="1:6" ht="12.75">
      <c r="A114" s="95" t="s">
        <v>76</v>
      </c>
      <c r="B114" s="137" t="s">
        <v>250</v>
      </c>
      <c r="D114" s="138"/>
      <c r="F114" s="140"/>
    </row>
    <row r="115" spans="1:6" ht="12.75">
      <c r="A115" s="146"/>
      <c r="B115" s="147"/>
      <c r="D115" s="138"/>
      <c r="F115" s="140"/>
    </row>
    <row r="116" spans="1:7" ht="25.5">
      <c r="A116" s="152" t="s">
        <v>73</v>
      </c>
      <c r="B116" s="137" t="s">
        <v>667</v>
      </c>
      <c r="C116" s="95" t="s">
        <v>108</v>
      </c>
      <c r="D116" s="138" t="s">
        <v>318</v>
      </c>
      <c r="F116" s="140">
        <f>D116*E116</f>
        <v>0</v>
      </c>
      <c r="G116" s="141" t="s">
        <v>489</v>
      </c>
    </row>
    <row r="117" spans="1:7" ht="25.5">
      <c r="A117" s="152" t="s">
        <v>74</v>
      </c>
      <c r="B117" s="137" t="s">
        <v>668</v>
      </c>
      <c r="C117" s="95" t="s">
        <v>108</v>
      </c>
      <c r="D117" s="138" t="s">
        <v>669</v>
      </c>
      <c r="F117" s="140">
        <f>D117*E117</f>
        <v>0</v>
      </c>
      <c r="G117" s="141">
        <v>59229</v>
      </c>
    </row>
    <row r="118" spans="1:9" s="182" customFormat="1" ht="25.5">
      <c r="A118" s="176" t="s">
        <v>75</v>
      </c>
      <c r="B118" s="177" t="s">
        <v>695</v>
      </c>
      <c r="C118" s="178" t="s">
        <v>105</v>
      </c>
      <c r="D118" s="179" t="s">
        <v>696</v>
      </c>
      <c r="E118" s="180"/>
      <c r="F118" s="181">
        <f>D118*E118</f>
        <v>0</v>
      </c>
      <c r="G118" s="141">
        <v>5834141181</v>
      </c>
      <c r="I118" s="183"/>
    </row>
    <row r="119" spans="1:9" s="124" customFormat="1" ht="12.75">
      <c r="A119" s="146"/>
      <c r="B119" s="147"/>
      <c r="C119" s="146"/>
      <c r="D119" s="148"/>
      <c r="E119" s="149"/>
      <c r="F119" s="150"/>
      <c r="G119" s="151"/>
      <c r="I119" s="171"/>
    </row>
    <row r="120" spans="2:6" ht="12.75">
      <c r="B120" s="137" t="s">
        <v>83</v>
      </c>
      <c r="D120" s="138"/>
      <c r="F120" s="136">
        <f>SUM(F116:F119)</f>
        <v>0</v>
      </c>
    </row>
    <row r="121" spans="2:6" ht="12.75">
      <c r="B121" s="137"/>
      <c r="D121" s="138"/>
      <c r="F121" s="136"/>
    </row>
    <row r="122" spans="1:6" ht="12.75">
      <c r="A122" s="95" t="s">
        <v>79</v>
      </c>
      <c r="B122" s="137" t="s">
        <v>251</v>
      </c>
      <c r="D122" s="138"/>
      <c r="F122" s="140"/>
    </row>
    <row r="123" spans="1:6" ht="12.75">
      <c r="A123" s="146"/>
      <c r="B123" s="147"/>
      <c r="D123" s="138"/>
      <c r="F123" s="140"/>
    </row>
    <row r="124" spans="1:9" ht="25.5">
      <c r="A124" s="95" t="s">
        <v>73</v>
      </c>
      <c r="B124" s="137" t="s">
        <v>699</v>
      </c>
      <c r="C124" s="95" t="s">
        <v>108</v>
      </c>
      <c r="D124" s="138" t="s">
        <v>139</v>
      </c>
      <c r="F124" s="140">
        <f>D124*E124</f>
        <v>0</v>
      </c>
      <c r="G124" s="163" t="s">
        <v>486</v>
      </c>
      <c r="I124" s="173"/>
    </row>
    <row r="125" spans="1:9" ht="25.5">
      <c r="A125" s="95" t="s">
        <v>74</v>
      </c>
      <c r="B125" s="137" t="s">
        <v>700</v>
      </c>
      <c r="C125" s="95" t="s">
        <v>108</v>
      </c>
      <c r="D125" s="138" t="s">
        <v>701</v>
      </c>
      <c r="F125" s="140">
        <f>D125*E125</f>
        <v>0</v>
      </c>
      <c r="G125" s="163" t="s">
        <v>694</v>
      </c>
      <c r="I125" s="173"/>
    </row>
    <row r="126" spans="1:9" ht="25.5">
      <c r="A126" s="95" t="s">
        <v>75</v>
      </c>
      <c r="B126" s="137" t="s">
        <v>702</v>
      </c>
      <c r="C126" s="95" t="s">
        <v>245</v>
      </c>
      <c r="D126" s="138" t="s">
        <v>135</v>
      </c>
      <c r="F126" s="140">
        <f>D126*E126</f>
        <v>0</v>
      </c>
      <c r="G126" s="163">
        <v>5724700</v>
      </c>
      <c r="I126" s="173"/>
    </row>
    <row r="127" spans="1:9" ht="25.5">
      <c r="A127" s="95" t="s">
        <v>76</v>
      </c>
      <c r="B127" s="137" t="s">
        <v>256</v>
      </c>
      <c r="C127" s="95" t="s">
        <v>108</v>
      </c>
      <c r="D127" s="138" t="s">
        <v>703</v>
      </c>
      <c r="F127" s="140">
        <f>D127*E127</f>
        <v>0</v>
      </c>
      <c r="G127" s="164" t="s">
        <v>485</v>
      </c>
      <c r="I127" s="174"/>
    </row>
    <row r="128" spans="1:9" s="124" customFormat="1" ht="12.75">
      <c r="A128" s="146"/>
      <c r="B128" s="147"/>
      <c r="C128" s="146"/>
      <c r="D128" s="148"/>
      <c r="E128" s="149"/>
      <c r="F128" s="150"/>
      <c r="G128" s="151"/>
      <c r="I128" s="171"/>
    </row>
    <row r="129" spans="1:9" s="154" customFormat="1" ht="12.75">
      <c r="A129" s="152"/>
      <c r="B129" s="137" t="s">
        <v>83</v>
      </c>
      <c r="C129" s="152"/>
      <c r="D129" s="138"/>
      <c r="E129" s="153"/>
      <c r="F129" s="136">
        <f>SUM(F124:F127)</f>
        <v>0</v>
      </c>
      <c r="G129" s="141"/>
      <c r="I129" s="175"/>
    </row>
    <row r="130" spans="1:9" s="154" customFormat="1" ht="12.75">
      <c r="A130" s="152"/>
      <c r="B130" s="137"/>
      <c r="C130" s="152"/>
      <c r="D130" s="138"/>
      <c r="E130" s="153"/>
      <c r="F130" s="136"/>
      <c r="G130" s="141"/>
      <c r="I130" s="175"/>
    </row>
    <row r="131" spans="1:6" ht="12.75">
      <c r="A131" s="95" t="s">
        <v>81</v>
      </c>
      <c r="B131" s="137" t="s">
        <v>275</v>
      </c>
      <c r="D131" s="138"/>
      <c r="F131" s="140"/>
    </row>
    <row r="132" spans="1:6" ht="12.75">
      <c r="A132" s="146"/>
      <c r="B132" s="147"/>
      <c r="D132" s="138"/>
      <c r="F132" s="140"/>
    </row>
    <row r="133" spans="1:7" ht="38.25">
      <c r="A133" s="95" t="s">
        <v>73</v>
      </c>
      <c r="B133" s="137" t="s">
        <v>278</v>
      </c>
      <c r="C133" s="95" t="s">
        <v>124</v>
      </c>
      <c r="D133" s="138" t="s">
        <v>267</v>
      </c>
      <c r="F133" s="140">
        <f>D133*E133</f>
        <v>0</v>
      </c>
      <c r="G133" s="187">
        <v>800767100</v>
      </c>
    </row>
    <row r="134" spans="1:7" ht="25.5">
      <c r="A134" s="95" t="s">
        <v>74</v>
      </c>
      <c r="B134" s="137" t="s">
        <v>277</v>
      </c>
      <c r="C134" s="95" t="s">
        <v>124</v>
      </c>
      <c r="D134" s="138" t="s">
        <v>125</v>
      </c>
      <c r="F134" s="140">
        <f>D134*E134</f>
        <v>0</v>
      </c>
      <c r="G134" s="187">
        <v>800767101</v>
      </c>
    </row>
    <row r="135" spans="1:7" ht="25.5">
      <c r="A135" s="95" t="s">
        <v>75</v>
      </c>
      <c r="B135" s="137" t="s">
        <v>506</v>
      </c>
      <c r="C135" s="95" t="s">
        <v>124</v>
      </c>
      <c r="D135" s="159">
        <v>1</v>
      </c>
      <c r="F135" s="140">
        <f>D135*E135</f>
        <v>0</v>
      </c>
      <c r="G135" s="187">
        <v>800767102</v>
      </c>
    </row>
    <row r="136" spans="1:9" s="124" customFormat="1" ht="12.75">
      <c r="A136" s="146"/>
      <c r="B136" s="147"/>
      <c r="C136" s="146"/>
      <c r="D136" s="148"/>
      <c r="E136" s="149"/>
      <c r="F136" s="150"/>
      <c r="G136" s="151"/>
      <c r="I136" s="171"/>
    </row>
    <row r="137" spans="1:9" s="154" customFormat="1" ht="12.75">
      <c r="A137" s="152"/>
      <c r="B137" s="137" t="s">
        <v>83</v>
      </c>
      <c r="C137" s="152"/>
      <c r="D137" s="138"/>
      <c r="E137" s="153"/>
      <c r="F137" s="136">
        <f>SUM(F133:F135)</f>
        <v>0</v>
      </c>
      <c r="G137" s="141"/>
      <c r="I137" s="175"/>
    </row>
    <row r="138" spans="1:9" s="154" customFormat="1" ht="12.75">
      <c r="A138" s="152"/>
      <c r="B138" s="137"/>
      <c r="C138" s="152"/>
      <c r="D138" s="138"/>
      <c r="E138" s="153"/>
      <c r="F138" s="136"/>
      <c r="G138" s="141"/>
      <c r="I138" s="175"/>
    </row>
    <row r="139" spans="1:9" s="154" customFormat="1" ht="12.75">
      <c r="A139" s="152"/>
      <c r="B139" s="137"/>
      <c r="C139" s="152"/>
      <c r="D139" s="138"/>
      <c r="E139" s="153"/>
      <c r="F139" s="136"/>
      <c r="G139" s="141"/>
      <c r="I139" s="175"/>
    </row>
    <row r="140" spans="1:6" ht="12.75">
      <c r="A140" s="95" t="s">
        <v>82</v>
      </c>
      <c r="B140" s="137" t="s">
        <v>103</v>
      </c>
      <c r="D140" s="138"/>
      <c r="F140" s="140"/>
    </row>
    <row r="141" spans="1:6" ht="12.75">
      <c r="A141" s="146"/>
      <c r="B141" s="147"/>
      <c r="D141" s="138"/>
      <c r="F141" s="140"/>
    </row>
    <row r="142" spans="1:7" ht="38.25">
      <c r="A142" s="95" t="s">
        <v>73</v>
      </c>
      <c r="B142" s="137" t="s">
        <v>661</v>
      </c>
      <c r="C142" s="95" t="s">
        <v>127</v>
      </c>
      <c r="D142" s="138" t="s">
        <v>468</v>
      </c>
      <c r="F142" s="140">
        <f aca="true" t="shared" si="1" ref="F142:F147">D142*E142</f>
        <v>0</v>
      </c>
      <c r="G142" s="141" t="s">
        <v>583</v>
      </c>
    </row>
    <row r="143" spans="1:7" ht="25.5">
      <c r="A143" s="95" t="s">
        <v>74</v>
      </c>
      <c r="B143" s="155" t="s">
        <v>662</v>
      </c>
      <c r="C143" s="95" t="s">
        <v>124</v>
      </c>
      <c r="D143" s="138" t="s">
        <v>266</v>
      </c>
      <c r="F143" s="140">
        <f t="shared" si="1"/>
        <v>0</v>
      </c>
      <c r="G143" s="194" t="s">
        <v>748</v>
      </c>
    </row>
    <row r="144" spans="1:7" ht="25.5">
      <c r="A144" s="95" t="s">
        <v>75</v>
      </c>
      <c r="B144" s="137" t="s">
        <v>663</v>
      </c>
      <c r="C144" s="95" t="s">
        <v>127</v>
      </c>
      <c r="D144" s="138" t="s">
        <v>318</v>
      </c>
      <c r="F144" s="140">
        <f t="shared" si="1"/>
        <v>0</v>
      </c>
      <c r="G144" s="141" t="s">
        <v>583</v>
      </c>
    </row>
    <row r="145" spans="1:7" ht="25.5">
      <c r="A145" s="95" t="s">
        <v>76</v>
      </c>
      <c r="B145" s="155" t="s">
        <v>664</v>
      </c>
      <c r="C145" s="95" t="s">
        <v>124</v>
      </c>
      <c r="D145" s="138" t="s">
        <v>665</v>
      </c>
      <c r="F145" s="140">
        <f t="shared" si="1"/>
        <v>0</v>
      </c>
      <c r="G145" s="193">
        <v>59217</v>
      </c>
    </row>
    <row r="146" spans="1:7" ht="25.5">
      <c r="A146" s="95" t="s">
        <v>79</v>
      </c>
      <c r="B146" s="137" t="s">
        <v>666</v>
      </c>
      <c r="C146" s="95" t="s">
        <v>105</v>
      </c>
      <c r="D146" s="138" t="s">
        <v>206</v>
      </c>
      <c r="F146" s="140">
        <f t="shared" si="1"/>
        <v>0</v>
      </c>
      <c r="G146" s="141" t="s">
        <v>483</v>
      </c>
    </row>
    <row r="147" spans="1:7" ht="12.75">
      <c r="A147" s="95" t="s">
        <v>81</v>
      </c>
      <c r="B147" s="137" t="s">
        <v>484</v>
      </c>
      <c r="C147" s="95" t="s">
        <v>108</v>
      </c>
      <c r="D147" s="179" t="s">
        <v>704</v>
      </c>
      <c r="F147" s="140">
        <f t="shared" si="1"/>
        <v>0</v>
      </c>
      <c r="G147" s="141" t="s">
        <v>491</v>
      </c>
    </row>
    <row r="148" spans="1:9" s="124" customFormat="1" ht="12.75">
      <c r="A148" s="146"/>
      <c r="B148" s="147"/>
      <c r="C148" s="146"/>
      <c r="D148" s="148"/>
      <c r="E148" s="149"/>
      <c r="F148" s="150"/>
      <c r="G148" s="151"/>
      <c r="I148" s="171"/>
    </row>
    <row r="149" spans="2:6" ht="12.75">
      <c r="B149" s="137" t="s">
        <v>83</v>
      </c>
      <c r="D149" s="138"/>
      <c r="F149" s="136">
        <f>SUM(F142:F148)</f>
        <v>0</v>
      </c>
    </row>
    <row r="150" spans="2:6" ht="12.75">
      <c r="B150" s="137"/>
      <c r="D150" s="138"/>
      <c r="F150" s="136"/>
    </row>
    <row r="151" spans="1:6" ht="12.75">
      <c r="A151" s="95" t="s">
        <v>104</v>
      </c>
      <c r="B151" s="137" t="s">
        <v>89</v>
      </c>
      <c r="D151" s="138"/>
      <c r="F151" s="140"/>
    </row>
    <row r="152" spans="1:6" ht="12.75">
      <c r="A152" s="146"/>
      <c r="B152" s="147"/>
      <c r="D152" s="138"/>
      <c r="F152" s="140"/>
    </row>
    <row r="153" spans="1:7" ht="12.75">
      <c r="A153" s="95" t="s">
        <v>73</v>
      </c>
      <c r="B153" s="137" t="s">
        <v>282</v>
      </c>
      <c r="C153" s="95" t="s">
        <v>78</v>
      </c>
      <c r="D153" s="138" t="s">
        <v>140</v>
      </c>
      <c r="F153" s="136">
        <v>0</v>
      </c>
      <c r="G153" s="141" t="s">
        <v>490</v>
      </c>
    </row>
    <row r="154" spans="2:6" ht="12.75">
      <c r="B154" s="137"/>
      <c r="D154" s="138"/>
      <c r="F154" s="136"/>
    </row>
    <row r="155" spans="2:6" ht="12.75">
      <c r="B155" s="137"/>
      <c r="D155" s="138"/>
      <c r="F155" s="136"/>
    </row>
    <row r="156" spans="1:6" ht="13.5" thickBot="1">
      <c r="A156" s="156" t="s">
        <v>74</v>
      </c>
      <c r="B156" s="106" t="s">
        <v>131</v>
      </c>
      <c r="D156" s="138"/>
      <c r="F156" s="140"/>
    </row>
    <row r="157" spans="1:6" ht="12.75">
      <c r="A157" s="157"/>
      <c r="B157" s="158"/>
      <c r="D157" s="138"/>
      <c r="F157" s="140"/>
    </row>
    <row r="158" spans="1:8" ht="12.75">
      <c r="A158" s="152" t="s">
        <v>73</v>
      </c>
      <c r="B158" s="137" t="s">
        <v>448</v>
      </c>
      <c r="D158" s="138"/>
      <c r="F158" s="140">
        <f>F172</f>
        <v>0</v>
      </c>
      <c r="G158" s="102"/>
      <c r="H158" s="105"/>
    </row>
    <row r="159" spans="1:9" s="124" customFormat="1" ht="12.75">
      <c r="A159" s="146"/>
      <c r="B159" s="147"/>
      <c r="C159" s="146"/>
      <c r="D159" s="148"/>
      <c r="E159" s="149"/>
      <c r="F159" s="150"/>
      <c r="G159" s="151"/>
      <c r="I159" s="171"/>
    </row>
    <row r="160" spans="2:6" ht="12.75">
      <c r="B160" s="137" t="s">
        <v>83</v>
      </c>
      <c r="D160" s="138"/>
      <c r="F160" s="136">
        <f>SUM(F158:F159)</f>
        <v>0</v>
      </c>
    </row>
    <row r="161" spans="2:6" ht="12.75">
      <c r="B161" s="137"/>
      <c r="D161" s="138"/>
      <c r="F161" s="140"/>
    </row>
    <row r="162" spans="2:6" ht="12.75">
      <c r="B162" s="137"/>
      <c r="D162" s="138"/>
      <c r="F162" s="140"/>
    </row>
    <row r="163" spans="1:6" ht="12.75">
      <c r="A163" s="95" t="s">
        <v>73</v>
      </c>
      <c r="B163" s="137" t="s">
        <v>448</v>
      </c>
      <c r="D163" s="138"/>
      <c r="F163" s="140"/>
    </row>
    <row r="164" spans="1:6" ht="12.75">
      <c r="A164" s="146"/>
      <c r="B164" s="147"/>
      <c r="D164" s="138"/>
      <c r="F164" s="140"/>
    </row>
    <row r="165" spans="1:7" ht="25.5">
      <c r="A165" s="95" t="s">
        <v>73</v>
      </c>
      <c r="B165" s="137" t="s">
        <v>479</v>
      </c>
      <c r="C165" s="95" t="s">
        <v>124</v>
      </c>
      <c r="D165" s="138" t="s">
        <v>125</v>
      </c>
      <c r="F165" s="140">
        <f>D165*E165</f>
        <v>0</v>
      </c>
      <c r="G165" s="187">
        <v>800767100</v>
      </c>
    </row>
    <row r="166" spans="1:7" ht="25.5">
      <c r="A166" s="95" t="s">
        <v>74</v>
      </c>
      <c r="B166" s="137" t="s">
        <v>480</v>
      </c>
      <c r="C166" s="95" t="s">
        <v>124</v>
      </c>
      <c r="D166" s="138" t="s">
        <v>125</v>
      </c>
      <c r="F166" s="140">
        <f>D166*E166</f>
        <v>0</v>
      </c>
      <c r="G166" s="187">
        <v>800767101</v>
      </c>
    </row>
    <row r="167" spans="1:7" ht="25.5">
      <c r="A167" s="95" t="s">
        <v>75</v>
      </c>
      <c r="B167" s="137" t="s">
        <v>481</v>
      </c>
      <c r="C167" s="95" t="s">
        <v>124</v>
      </c>
      <c r="D167" s="138" t="s">
        <v>125</v>
      </c>
      <c r="F167" s="140">
        <f>D167*E167</f>
        <v>0</v>
      </c>
      <c r="G167" s="187">
        <v>800767102</v>
      </c>
    </row>
    <row r="168" spans="1:7" ht="12.75">
      <c r="A168" s="95" t="s">
        <v>76</v>
      </c>
      <c r="B168" s="137" t="s">
        <v>453</v>
      </c>
      <c r="C168" s="95" t="s">
        <v>123</v>
      </c>
      <c r="D168" s="138" t="s">
        <v>125</v>
      </c>
      <c r="F168" s="140">
        <f>D168*E168</f>
        <v>0</v>
      </c>
      <c r="G168" s="187">
        <v>800767103</v>
      </c>
    </row>
    <row r="169" spans="2:6" ht="12.75">
      <c r="B169" s="137"/>
      <c r="D169" s="138"/>
      <c r="F169" s="150">
        <f>SUM(F165:F168)</f>
        <v>0</v>
      </c>
    </row>
    <row r="170" spans="1:7" ht="12.75">
      <c r="A170" s="95" t="s">
        <v>79</v>
      </c>
      <c r="B170" s="137" t="s">
        <v>134</v>
      </c>
      <c r="C170" s="95" t="s">
        <v>78</v>
      </c>
      <c r="D170" s="138" t="s">
        <v>140</v>
      </c>
      <c r="F170" s="140">
        <v>0</v>
      </c>
      <c r="G170" s="187">
        <v>800767000</v>
      </c>
    </row>
    <row r="171" spans="1:9" s="124" customFormat="1" ht="12.75">
      <c r="A171" s="146"/>
      <c r="B171" s="147"/>
      <c r="C171" s="146"/>
      <c r="D171" s="148"/>
      <c r="E171" s="149"/>
      <c r="F171" s="150"/>
      <c r="G171" s="151"/>
      <c r="I171" s="171"/>
    </row>
    <row r="172" spans="2:6" ht="12.75">
      <c r="B172" s="137" t="s">
        <v>83</v>
      </c>
      <c r="D172" s="138"/>
      <c r="F172" s="136">
        <f>SUM(F169:F171)</f>
        <v>0</v>
      </c>
    </row>
    <row r="173" spans="2:6" ht="13.5" customHeight="1">
      <c r="B173" s="137"/>
      <c r="D173" s="138"/>
      <c r="F173" s="136"/>
    </row>
    <row r="174" spans="2:6" ht="12.75">
      <c r="B174" s="137"/>
      <c r="D174" s="138"/>
      <c r="F174" s="136"/>
    </row>
    <row r="175" spans="1:6" ht="15.75" customHeight="1" thickBot="1">
      <c r="A175" s="156" t="s">
        <v>76</v>
      </c>
      <c r="B175" s="106" t="s">
        <v>94</v>
      </c>
      <c r="D175" s="138"/>
      <c r="F175" s="140"/>
    </row>
    <row r="176" spans="1:6" ht="12.75">
      <c r="A176" s="157"/>
      <c r="B176" s="158"/>
      <c r="D176" s="138"/>
      <c r="F176" s="140"/>
    </row>
    <row r="177" spans="1:10" ht="25.5">
      <c r="A177" s="95" t="s">
        <v>73</v>
      </c>
      <c r="B177" s="137" t="s">
        <v>509</v>
      </c>
      <c r="C177" s="95" t="s">
        <v>124</v>
      </c>
      <c r="D177" s="138" t="s">
        <v>260</v>
      </c>
      <c r="F177" s="140">
        <f aca="true" t="shared" si="2" ref="F177:F189">D177*E177</f>
        <v>0</v>
      </c>
      <c r="G177" s="141" t="s">
        <v>723</v>
      </c>
      <c r="I177" s="170">
        <v>0.15</v>
      </c>
      <c r="J177" s="161">
        <f aca="true" t="shared" si="3" ref="J177:J185">D177*I177</f>
        <v>0.8999999999999999</v>
      </c>
    </row>
    <row r="178" spans="1:10" ht="12.75">
      <c r="A178" s="95" t="s">
        <v>74</v>
      </c>
      <c r="B178" s="137" t="s">
        <v>510</v>
      </c>
      <c r="C178" s="95" t="s">
        <v>124</v>
      </c>
      <c r="D178" s="138" t="s">
        <v>511</v>
      </c>
      <c r="F178" s="140">
        <f t="shared" si="2"/>
        <v>0</v>
      </c>
      <c r="G178" s="141" t="s">
        <v>727</v>
      </c>
      <c r="I178" s="170">
        <v>0.05</v>
      </c>
      <c r="J178" s="161">
        <f t="shared" si="3"/>
        <v>0.65</v>
      </c>
    </row>
    <row r="179" spans="1:10" ht="12.75">
      <c r="A179" s="95" t="s">
        <v>75</v>
      </c>
      <c r="B179" s="137" t="s">
        <v>512</v>
      </c>
      <c r="C179" s="95" t="s">
        <v>127</v>
      </c>
      <c r="D179" s="138" t="s">
        <v>161</v>
      </c>
      <c r="F179" s="140">
        <f t="shared" si="2"/>
        <v>0</v>
      </c>
      <c r="G179" s="141" t="s">
        <v>728</v>
      </c>
      <c r="I179" s="170">
        <v>0.08</v>
      </c>
      <c r="J179" s="161">
        <f t="shared" si="3"/>
        <v>1.6</v>
      </c>
    </row>
    <row r="180" spans="1:10" ht="25.5">
      <c r="A180" s="95" t="s">
        <v>76</v>
      </c>
      <c r="B180" s="137" t="s">
        <v>312</v>
      </c>
      <c r="C180" s="95" t="s">
        <v>108</v>
      </c>
      <c r="D180" s="138" t="s">
        <v>314</v>
      </c>
      <c r="F180" s="140">
        <f t="shared" si="2"/>
        <v>0</v>
      </c>
      <c r="G180" s="141" t="s">
        <v>513</v>
      </c>
      <c r="I180" s="170">
        <v>0.145</v>
      </c>
      <c r="J180" s="161">
        <f t="shared" si="3"/>
        <v>1.45</v>
      </c>
    </row>
    <row r="181" spans="1:11" ht="12.75">
      <c r="A181" s="95" t="s">
        <v>79</v>
      </c>
      <c r="B181" s="137" t="s">
        <v>347</v>
      </c>
      <c r="C181" s="95" t="s">
        <v>108</v>
      </c>
      <c r="D181" s="138" t="s">
        <v>514</v>
      </c>
      <c r="F181" s="140">
        <f t="shared" si="2"/>
        <v>0</v>
      </c>
      <c r="G181" s="162" t="s">
        <v>515</v>
      </c>
      <c r="I181" s="170">
        <v>0.098</v>
      </c>
      <c r="J181" s="161">
        <f t="shared" si="3"/>
        <v>26.852</v>
      </c>
      <c r="K181" s="104" t="s">
        <v>348</v>
      </c>
    </row>
    <row r="182" spans="1:10" ht="12.75">
      <c r="A182" s="95" t="s">
        <v>81</v>
      </c>
      <c r="B182" s="137" t="s">
        <v>349</v>
      </c>
      <c r="C182" s="95" t="s">
        <v>108</v>
      </c>
      <c r="D182" s="138" t="s">
        <v>514</v>
      </c>
      <c r="F182" s="140">
        <f t="shared" si="2"/>
        <v>0</v>
      </c>
      <c r="G182" s="162" t="s">
        <v>516</v>
      </c>
      <c r="I182" s="170">
        <v>0.225</v>
      </c>
      <c r="J182" s="161">
        <f t="shared" si="3"/>
        <v>61.65</v>
      </c>
    </row>
    <row r="183" spans="1:10" ht="12.75">
      <c r="A183" s="95" t="s">
        <v>82</v>
      </c>
      <c r="B183" s="137" t="s">
        <v>518</v>
      </c>
      <c r="C183" s="95" t="s">
        <v>108</v>
      </c>
      <c r="D183" s="138" t="s">
        <v>519</v>
      </c>
      <c r="F183" s="140">
        <f t="shared" si="2"/>
        <v>0</v>
      </c>
      <c r="G183" s="162" t="s">
        <v>517</v>
      </c>
      <c r="I183" s="170">
        <v>0.5</v>
      </c>
      <c r="J183" s="161">
        <f t="shared" si="3"/>
        <v>53</v>
      </c>
    </row>
    <row r="184" spans="1:10" ht="25.5">
      <c r="A184" s="95" t="s">
        <v>104</v>
      </c>
      <c r="B184" s="137" t="s">
        <v>520</v>
      </c>
      <c r="C184" s="95" t="s">
        <v>108</v>
      </c>
      <c r="D184" s="138" t="s">
        <v>521</v>
      </c>
      <c r="F184" s="140">
        <f t="shared" si="2"/>
        <v>0</v>
      </c>
      <c r="G184" s="162" t="s">
        <v>522</v>
      </c>
      <c r="I184" s="170">
        <v>0.235</v>
      </c>
      <c r="J184" s="161">
        <f t="shared" si="3"/>
        <v>92.82499999999999</v>
      </c>
    </row>
    <row r="185" spans="1:10" ht="25.5">
      <c r="A185" s="95" t="s">
        <v>106</v>
      </c>
      <c r="B185" s="137" t="s">
        <v>527</v>
      </c>
      <c r="C185" s="95" t="s">
        <v>262</v>
      </c>
      <c r="D185" s="138" t="s">
        <v>530</v>
      </c>
      <c r="F185" s="140">
        <f>D185*E185</f>
        <v>0</v>
      </c>
      <c r="G185" s="162" t="s">
        <v>528</v>
      </c>
      <c r="I185" s="170">
        <v>0.035</v>
      </c>
      <c r="J185" s="161">
        <f t="shared" si="3"/>
        <v>0.9415</v>
      </c>
    </row>
    <row r="186" spans="1:10" ht="12.75">
      <c r="A186" s="95" t="s">
        <v>111</v>
      </c>
      <c r="B186" s="137" t="s">
        <v>534</v>
      </c>
      <c r="C186" s="95" t="s">
        <v>262</v>
      </c>
      <c r="D186" s="138" t="s">
        <v>531</v>
      </c>
      <c r="F186" s="140">
        <f>D186*E186</f>
        <v>0</v>
      </c>
      <c r="G186" s="162" t="s">
        <v>529</v>
      </c>
      <c r="J186" s="161"/>
    </row>
    <row r="187" spans="1:10" ht="25.5">
      <c r="A187" s="95" t="s">
        <v>112</v>
      </c>
      <c r="B187" s="137" t="s">
        <v>261</v>
      </c>
      <c r="C187" s="95" t="s">
        <v>262</v>
      </c>
      <c r="D187" s="138" t="s">
        <v>532</v>
      </c>
      <c r="F187" s="140">
        <f t="shared" si="2"/>
        <v>0</v>
      </c>
      <c r="G187" s="141" t="s">
        <v>523</v>
      </c>
      <c r="J187" s="161"/>
    </row>
    <row r="188" spans="1:10" ht="12.75">
      <c r="A188" s="95" t="s">
        <v>113</v>
      </c>
      <c r="B188" s="137" t="s">
        <v>524</v>
      </c>
      <c r="C188" s="95" t="s">
        <v>262</v>
      </c>
      <c r="D188" s="138" t="s">
        <v>532</v>
      </c>
      <c r="F188" s="140">
        <f t="shared" si="2"/>
        <v>0</v>
      </c>
      <c r="G188" s="141" t="s">
        <v>525</v>
      </c>
      <c r="J188" s="161">
        <f>SUM(J177:J187)</f>
        <v>239.86849999999998</v>
      </c>
    </row>
    <row r="189" spans="1:10" ht="12.75">
      <c r="A189" s="95" t="s">
        <v>114</v>
      </c>
      <c r="B189" s="137" t="s">
        <v>535</v>
      </c>
      <c r="C189" s="95" t="s">
        <v>262</v>
      </c>
      <c r="D189" s="138" t="s">
        <v>533</v>
      </c>
      <c r="F189" s="140">
        <f t="shared" si="2"/>
        <v>0</v>
      </c>
      <c r="G189" s="141" t="s">
        <v>526</v>
      </c>
      <c r="J189" s="161"/>
    </row>
    <row r="190" spans="1:10" ht="12.75">
      <c r="A190" s="95" t="s">
        <v>115</v>
      </c>
      <c r="B190" s="137" t="s">
        <v>263</v>
      </c>
      <c r="C190" s="95" t="s">
        <v>262</v>
      </c>
      <c r="D190" s="138" t="s">
        <v>532</v>
      </c>
      <c r="F190" s="140">
        <f>D190*E190</f>
        <v>0</v>
      </c>
      <c r="G190" s="141">
        <v>0</v>
      </c>
      <c r="J190" s="161"/>
    </row>
    <row r="191" spans="2:6" ht="12.75">
      <c r="B191" s="137"/>
      <c r="D191" s="138"/>
      <c r="F191" s="140"/>
    </row>
    <row r="192" spans="1:9" s="124" customFormat="1" ht="12.75">
      <c r="A192" s="146"/>
      <c r="B192" s="147"/>
      <c r="C192" s="146"/>
      <c r="D192" s="148"/>
      <c r="E192" s="149"/>
      <c r="F192" s="150"/>
      <c r="G192" s="151"/>
      <c r="I192" s="171"/>
    </row>
    <row r="193" spans="2:6" ht="12.75">
      <c r="B193" s="137" t="s">
        <v>83</v>
      </c>
      <c r="D193" s="138"/>
      <c r="F193" s="136">
        <f>SUM(F177:F192)</f>
        <v>0</v>
      </c>
    </row>
    <row r="194" spans="2:6" ht="12.75">
      <c r="B194" s="137"/>
      <c r="D194" s="138"/>
      <c r="F194" s="136"/>
    </row>
    <row r="195" spans="2:6" ht="12.75">
      <c r="B195" s="137"/>
      <c r="D195" s="138"/>
      <c r="F195" s="140"/>
    </row>
    <row r="196" spans="2:6" ht="12.75">
      <c r="B196" s="137"/>
      <c r="D196" s="138"/>
      <c r="F196" s="140"/>
    </row>
    <row r="197" spans="2:6" ht="12.75">
      <c r="B197" s="137"/>
      <c r="D197" s="138"/>
      <c r="F197" s="140"/>
    </row>
    <row r="198" spans="2:6" ht="12.75">
      <c r="B198" s="137"/>
      <c r="D198" s="138"/>
      <c r="F198" s="140"/>
    </row>
    <row r="199" spans="2:6" ht="12.75">
      <c r="B199" s="137"/>
      <c r="D199" s="138"/>
      <c r="F199" s="140"/>
    </row>
    <row r="200" spans="2:6" ht="12.75">
      <c r="B200" s="137"/>
      <c r="D200" s="138"/>
      <c r="F200" s="140"/>
    </row>
    <row r="201" spans="2:6" ht="12.75">
      <c r="B201" s="137"/>
      <c r="D201" s="138"/>
      <c r="F201" s="140"/>
    </row>
    <row r="202" spans="2:6" ht="12.75">
      <c r="B202" s="137"/>
      <c r="D202" s="138"/>
      <c r="F202" s="140"/>
    </row>
    <row r="203" spans="2:6" ht="12.75">
      <c r="B203" s="137"/>
      <c r="D203" s="138"/>
      <c r="F203" s="140"/>
    </row>
    <row r="204" spans="2:6" ht="12.75">
      <c r="B204" s="137"/>
      <c r="D204" s="138"/>
      <c r="F204" s="140"/>
    </row>
    <row r="205" spans="2:6" ht="12.75">
      <c r="B205" s="137"/>
      <c r="D205" s="138"/>
      <c r="F205" s="140"/>
    </row>
    <row r="206" spans="2:6" ht="12.75">
      <c r="B206" s="137"/>
      <c r="D206" s="138"/>
      <c r="F206" s="140"/>
    </row>
    <row r="207" spans="2:6" ht="12.75">
      <c r="B207" s="137"/>
      <c r="D207" s="138"/>
      <c r="F207" s="140"/>
    </row>
    <row r="208" spans="2:6" ht="12.75">
      <c r="B208" s="137"/>
      <c r="D208" s="138"/>
      <c r="F208" s="140"/>
    </row>
    <row r="209" spans="2:6" ht="12.75">
      <c r="B209" s="137"/>
      <c r="D209" s="138"/>
      <c r="F209" s="140"/>
    </row>
    <row r="210" spans="2:6" ht="12.75">
      <c r="B210" s="137"/>
      <c r="D210" s="138"/>
      <c r="F210" s="140"/>
    </row>
    <row r="211" spans="2:6" ht="12.75">
      <c r="B211" s="137"/>
      <c r="D211" s="138"/>
      <c r="F211" s="140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3"/>
  <headerFooter alignWithMargins="0">
    <oddHeader>&amp;LSportovní projekty spol. s r.o., Letohradská 10, Praha 7&amp;C&amp;F&amp;R11/2012</oddHeader>
    <oddFooter>&amp;C&amp;A&amp;Rstránka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1"/>
  <sheetViews>
    <sheetView zoomScalePageLayoutView="0" workbookViewId="0" topLeftCell="A100">
      <selection activeCell="D127" sqref="D127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324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477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25.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C13" s="98"/>
      <c r="E13" s="102"/>
      <c r="F13" s="101"/>
      <c r="G13" s="102"/>
      <c r="H13" s="105"/>
    </row>
    <row r="14" spans="1:8" ht="12.75">
      <c r="A14" s="98"/>
      <c r="C14" s="98"/>
      <c r="E14" s="102"/>
      <c r="F14" s="101"/>
      <c r="G14" s="102"/>
      <c r="H14" s="105"/>
    </row>
    <row r="15" spans="1:8" ht="12.75">
      <c r="A15" s="98"/>
      <c r="C15" s="98"/>
      <c r="E15" s="102"/>
      <c r="F15" s="101"/>
      <c r="G15" s="102"/>
      <c r="H15" s="105"/>
    </row>
    <row r="16" spans="1:8" ht="15" customHeight="1" thickBot="1">
      <c r="A16" s="98"/>
      <c r="B16" s="116" t="s">
        <v>182</v>
      </c>
      <c r="C16" s="98"/>
      <c r="E16" s="102"/>
      <c r="F16" s="101"/>
      <c r="G16" s="102"/>
      <c r="H16" s="105"/>
    </row>
    <row r="17" spans="1:8" ht="12.75">
      <c r="A17" s="98"/>
      <c r="B17" s="143"/>
      <c r="C17" s="98"/>
      <c r="E17" s="102"/>
      <c r="F17" s="101"/>
      <c r="G17" s="102"/>
      <c r="H17" s="105"/>
    </row>
    <row r="18" spans="1:8" ht="12.75">
      <c r="A18" s="98"/>
      <c r="B18" s="160"/>
      <c r="C18" s="98"/>
      <c r="E18" s="102"/>
      <c r="F18" s="101"/>
      <c r="G18" s="102"/>
      <c r="H18" s="105"/>
    </row>
    <row r="19" spans="1:8" ht="12.75">
      <c r="A19" s="98"/>
      <c r="B19" s="160"/>
      <c r="C19" s="98"/>
      <c r="E19" s="102"/>
      <c r="F19" s="101"/>
      <c r="G19" s="102"/>
      <c r="H19" s="105"/>
    </row>
    <row r="20" spans="1:8" ht="12.75">
      <c r="A20" s="98"/>
      <c r="B20" s="116"/>
      <c r="C20" s="98"/>
      <c r="E20" s="102"/>
      <c r="F20" s="101"/>
      <c r="G20" s="102"/>
      <c r="H20" s="105"/>
    </row>
    <row r="21" spans="1:8" ht="12.75">
      <c r="A21" s="98"/>
      <c r="B21" s="111"/>
      <c r="C21" s="98"/>
      <c r="E21" s="102"/>
      <c r="F21" s="101"/>
      <c r="G21" s="102"/>
      <c r="H21" s="105"/>
    </row>
    <row r="22" spans="1:8" ht="12.75">
      <c r="A22" s="98"/>
      <c r="B22" s="112" t="s">
        <v>253</v>
      </c>
      <c r="C22" s="98"/>
      <c r="E22" s="102"/>
      <c r="F22" s="101"/>
      <c r="G22" s="102"/>
      <c r="H22" s="105"/>
    </row>
    <row r="23" spans="1:8" ht="12.75">
      <c r="A23" s="98"/>
      <c r="B23" s="111" t="s">
        <v>247</v>
      </c>
      <c r="C23" s="98"/>
      <c r="E23" s="102"/>
      <c r="F23" s="101"/>
      <c r="G23" s="102"/>
      <c r="H23" s="105"/>
    </row>
    <row r="24" spans="1:8" ht="12.75">
      <c r="A24" s="98"/>
      <c r="B24" s="111" t="s">
        <v>248</v>
      </c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B26" s="111"/>
      <c r="C26" s="98"/>
      <c r="E26" s="102"/>
      <c r="F26" s="101"/>
      <c r="G26" s="102"/>
      <c r="H26" s="105"/>
    </row>
    <row r="27" spans="1:8" ht="12.75">
      <c r="A27" s="98"/>
      <c r="C27" s="98"/>
      <c r="E27" s="102"/>
      <c r="F27" s="101"/>
      <c r="G27" s="102"/>
      <c r="H27" s="105"/>
    </row>
    <row r="28" spans="1:8" ht="12.75">
      <c r="A28" s="98"/>
      <c r="B28" s="112" t="s">
        <v>254</v>
      </c>
      <c r="C28" s="98"/>
      <c r="E28" s="102"/>
      <c r="F28" s="101"/>
      <c r="G28" s="102"/>
      <c r="H28" s="105"/>
    </row>
    <row r="29" spans="1:8" ht="12.75">
      <c r="A29" s="98"/>
      <c r="B29" s="111" t="s">
        <v>72</v>
      </c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1"/>
      <c r="C31" s="98"/>
      <c r="E31" s="102"/>
      <c r="F31" s="101"/>
      <c r="G31" s="102"/>
      <c r="H31" s="105"/>
    </row>
    <row r="32" spans="1:8" ht="12.75">
      <c r="A32" s="98"/>
      <c r="B32" s="112" t="s">
        <v>319</v>
      </c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5.75" customHeight="1" thickBot="1">
      <c r="A36" s="98"/>
      <c r="B36" s="111" t="s">
        <v>91</v>
      </c>
      <c r="C36" s="98"/>
      <c r="E36" s="102"/>
      <c r="F36" s="101"/>
      <c r="G36" s="102"/>
      <c r="H36" s="105"/>
    </row>
    <row r="37" spans="1:8" ht="12.75">
      <c r="A37" s="98"/>
      <c r="B37" s="117"/>
      <c r="C37" s="98"/>
      <c r="E37" s="102"/>
      <c r="F37" s="101"/>
      <c r="G37" s="102"/>
      <c r="H37" s="105"/>
    </row>
    <row r="38" spans="1:8" ht="12.75">
      <c r="A38" s="98"/>
      <c r="B38" s="106"/>
      <c r="C38" s="98"/>
      <c r="E38" s="102"/>
      <c r="F38" s="101"/>
      <c r="G38" s="102"/>
      <c r="H38" s="105"/>
    </row>
    <row r="39" spans="1:8" ht="12.75">
      <c r="A39" s="96"/>
      <c r="B39" s="106"/>
      <c r="C39" s="98"/>
      <c r="E39" s="102"/>
      <c r="F39" s="101"/>
      <c r="G39" s="102"/>
      <c r="H39" s="105"/>
    </row>
    <row r="40" spans="1:8" ht="12.75">
      <c r="A40" s="98" t="s">
        <v>73</v>
      </c>
      <c r="B40" s="107" t="s">
        <v>92</v>
      </c>
      <c r="C40" s="98"/>
      <c r="E40" s="102"/>
      <c r="F40" s="101">
        <f>F79</f>
        <v>0</v>
      </c>
      <c r="G40" s="102"/>
      <c r="H40" s="105"/>
    </row>
    <row r="41" spans="1:8" ht="12.75">
      <c r="A41" s="98"/>
      <c r="C41" s="98"/>
      <c r="E41" s="102"/>
      <c r="F41" s="101"/>
      <c r="G41" s="102"/>
      <c r="H41" s="105"/>
    </row>
    <row r="42" spans="1:8" ht="12.75">
      <c r="A42" s="98" t="s">
        <v>74</v>
      </c>
      <c r="B42" s="112" t="s">
        <v>93</v>
      </c>
      <c r="C42" s="98"/>
      <c r="E42" s="102"/>
      <c r="F42" s="101">
        <f>F175</f>
        <v>0</v>
      </c>
      <c r="G42" s="102"/>
      <c r="H42" s="105"/>
    </row>
    <row r="43" spans="1:8" ht="12.75">
      <c r="A43" s="98"/>
      <c r="C43" s="98"/>
      <c r="E43" s="102"/>
      <c r="F43" s="101"/>
      <c r="G43" s="102"/>
      <c r="H43" s="105"/>
    </row>
    <row r="44" spans="1:8" ht="12.75">
      <c r="A44" s="98" t="s">
        <v>75</v>
      </c>
      <c r="B44" s="112" t="s">
        <v>95</v>
      </c>
      <c r="C44" s="98"/>
      <c r="E44" s="102"/>
      <c r="F44" s="101">
        <v>0</v>
      </c>
      <c r="G44" s="102"/>
      <c r="H44" s="105"/>
    </row>
    <row r="45" spans="1:8" ht="12.75">
      <c r="A45" s="98"/>
      <c r="C45" s="98"/>
      <c r="E45" s="102"/>
      <c r="F45" s="101"/>
      <c r="G45" s="102"/>
      <c r="H45" s="105"/>
    </row>
    <row r="46" spans="1:8" ht="12.75">
      <c r="A46" s="98" t="s">
        <v>76</v>
      </c>
      <c r="B46" s="112" t="s">
        <v>94</v>
      </c>
      <c r="C46" s="98"/>
      <c r="E46" s="102"/>
      <c r="F46" s="101">
        <f>F263</f>
        <v>0</v>
      </c>
      <c r="G46" s="102"/>
      <c r="H46" s="105"/>
    </row>
    <row r="47" spans="1:8" ht="12.75">
      <c r="A47" s="98"/>
      <c r="C47" s="98"/>
      <c r="E47" s="102"/>
      <c r="F47" s="101"/>
      <c r="G47" s="102"/>
      <c r="H47" s="105"/>
    </row>
    <row r="48" spans="1:8" s="124" customFormat="1" ht="12.75">
      <c r="A48" s="118"/>
      <c r="B48" s="119"/>
      <c r="C48" s="118"/>
      <c r="D48" s="120"/>
      <c r="E48" s="121"/>
      <c r="F48" s="122"/>
      <c r="G48" s="121"/>
      <c r="H48" s="123"/>
    </row>
    <row r="49" spans="1:8" ht="12.75">
      <c r="A49" s="98"/>
      <c r="B49" s="112" t="s">
        <v>71</v>
      </c>
      <c r="C49" s="98"/>
      <c r="E49" s="102"/>
      <c r="F49" s="88">
        <f>SUM(F40:F48)</f>
        <v>0</v>
      </c>
      <c r="G49" s="102"/>
      <c r="H49" s="105"/>
    </row>
    <row r="50" spans="1:8" ht="12.75">
      <c r="A50" s="98"/>
      <c r="C50" s="98"/>
      <c r="E50" s="102"/>
      <c r="F50" s="101"/>
      <c r="G50" s="102"/>
      <c r="H50" s="105"/>
    </row>
    <row r="51" spans="1:8" ht="12.75">
      <c r="A51" s="98" t="s">
        <v>79</v>
      </c>
      <c r="B51" s="112" t="s">
        <v>77</v>
      </c>
      <c r="C51" s="98" t="s">
        <v>78</v>
      </c>
      <c r="D51" s="110" t="s">
        <v>86</v>
      </c>
      <c r="E51" s="102"/>
      <c r="F51" s="101">
        <f>F49*D51%</f>
        <v>0</v>
      </c>
      <c r="G51" s="102"/>
      <c r="H51" s="105"/>
    </row>
    <row r="52" spans="1:8" ht="12.75">
      <c r="A52" s="98"/>
      <c r="C52" s="98"/>
      <c r="E52" s="102"/>
      <c r="F52" s="101"/>
      <c r="G52" s="102"/>
      <c r="H52" s="105"/>
    </row>
    <row r="53" spans="1:8" ht="12.75">
      <c r="A53" s="98" t="s">
        <v>81</v>
      </c>
      <c r="B53" s="112" t="s">
        <v>80</v>
      </c>
      <c r="C53" s="98" t="s">
        <v>78</v>
      </c>
      <c r="D53" s="110" t="s">
        <v>268</v>
      </c>
      <c r="E53" s="102"/>
      <c r="F53" s="101">
        <f>F49*D53%</f>
        <v>0</v>
      </c>
      <c r="G53" s="102"/>
      <c r="H53" s="105"/>
    </row>
    <row r="54" spans="1:8" ht="12.75">
      <c r="A54" s="98"/>
      <c r="C54" s="98"/>
      <c r="E54" s="102"/>
      <c r="F54" s="101"/>
      <c r="G54" s="102"/>
      <c r="H54" s="105"/>
    </row>
    <row r="55" spans="1:8" ht="12.75">
      <c r="A55" s="98" t="s">
        <v>82</v>
      </c>
      <c r="B55" s="112" t="s">
        <v>271</v>
      </c>
      <c r="C55" s="98" t="s">
        <v>78</v>
      </c>
      <c r="D55" s="110" t="s">
        <v>125</v>
      </c>
      <c r="E55" s="102"/>
      <c r="F55" s="101">
        <f>F49*D55%</f>
        <v>0</v>
      </c>
      <c r="G55" s="102"/>
      <c r="H55" s="105"/>
    </row>
    <row r="56" spans="1:8" ht="12.75">
      <c r="A56" s="98"/>
      <c r="C56" s="98"/>
      <c r="E56" s="102"/>
      <c r="F56" s="101"/>
      <c r="G56" s="102"/>
      <c r="H56" s="105"/>
    </row>
    <row r="57" spans="1:8" s="124" customFormat="1" ht="12.75">
      <c r="A57" s="118"/>
      <c r="B57" s="119"/>
      <c r="C57" s="118"/>
      <c r="D57" s="120"/>
      <c r="E57" s="121"/>
      <c r="F57" s="122"/>
      <c r="G57" s="121"/>
      <c r="H57" s="123"/>
    </row>
    <row r="58" spans="1:8" ht="12.75">
      <c r="A58" s="98"/>
      <c r="B58" s="112" t="s">
        <v>71</v>
      </c>
      <c r="C58" s="98"/>
      <c r="E58" s="102"/>
      <c r="F58" s="88">
        <f>SUM(F49:F57)</f>
        <v>0</v>
      </c>
      <c r="G58" s="102"/>
      <c r="H58" s="105"/>
    </row>
    <row r="59" spans="1:8" ht="12.75">
      <c r="A59" s="98"/>
      <c r="C59" s="98"/>
      <c r="E59" s="102"/>
      <c r="F59" s="101"/>
      <c r="G59" s="102"/>
      <c r="H59" s="105"/>
    </row>
    <row r="60" spans="1:8" ht="12.75">
      <c r="A60" s="98" t="s">
        <v>104</v>
      </c>
      <c r="B60" s="112" t="s">
        <v>711</v>
      </c>
      <c r="C60" s="98" t="s">
        <v>78</v>
      </c>
      <c r="D60" s="110" t="s">
        <v>161</v>
      </c>
      <c r="E60" s="102"/>
      <c r="F60" s="101">
        <f>F58*D60%</f>
        <v>0</v>
      </c>
      <c r="G60" s="102"/>
      <c r="H60" s="105"/>
    </row>
    <row r="61" spans="1:8" ht="13.5" thickBot="1">
      <c r="A61" s="98"/>
      <c r="C61" s="98"/>
      <c r="E61" s="102"/>
      <c r="F61" s="101"/>
      <c r="G61" s="102"/>
      <c r="H61" s="105"/>
    </row>
    <row r="62" spans="1:8" s="131" customFormat="1" ht="12.75">
      <c r="A62" s="125"/>
      <c r="B62" s="126"/>
      <c r="C62" s="125"/>
      <c r="D62" s="127"/>
      <c r="E62" s="128"/>
      <c r="F62" s="129"/>
      <c r="G62" s="128"/>
      <c r="H62" s="130"/>
    </row>
    <row r="63" spans="1:8" ht="13.5" thickBot="1">
      <c r="A63" s="98"/>
      <c r="C63" s="98"/>
      <c r="E63" s="102"/>
      <c r="F63" s="101"/>
      <c r="G63" s="102"/>
      <c r="H63" s="105"/>
    </row>
    <row r="64" spans="1:8" ht="14.25" thickBot="1" thickTop="1">
      <c r="A64" s="98"/>
      <c r="B64" s="112" t="s">
        <v>244</v>
      </c>
      <c r="C64" s="98"/>
      <c r="E64" s="132"/>
      <c r="F64" s="133">
        <f>SUM(F58:F63)</f>
        <v>0</v>
      </c>
      <c r="G64" s="134"/>
      <c r="H64" s="105"/>
    </row>
    <row r="65" spans="1:8" ht="13.5" thickTop="1">
      <c r="A65" s="98"/>
      <c r="C65" s="98"/>
      <c r="E65" s="132"/>
      <c r="F65" s="136"/>
      <c r="G65" s="134"/>
      <c r="H65" s="105"/>
    </row>
    <row r="66" spans="1:8" ht="12.75">
      <c r="A66" s="98"/>
      <c r="C66" s="98"/>
      <c r="E66" s="132"/>
      <c r="F66" s="136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5.75" customHeight="1" thickBot="1">
      <c r="A68" s="96" t="s">
        <v>73</v>
      </c>
      <c r="B68" s="111" t="s">
        <v>264</v>
      </c>
      <c r="C68" s="98"/>
      <c r="E68" s="102"/>
      <c r="F68" s="101"/>
      <c r="G68" s="102"/>
      <c r="H68" s="105"/>
    </row>
    <row r="69" spans="1:8" ht="12.75">
      <c r="A69" s="125"/>
      <c r="B69" s="144"/>
      <c r="C69" s="98"/>
      <c r="E69" s="102"/>
      <c r="F69" s="101"/>
      <c r="G69" s="102"/>
      <c r="H69" s="105"/>
    </row>
    <row r="70" spans="1:8" ht="12.75">
      <c r="A70" s="98" t="s">
        <v>73</v>
      </c>
      <c r="B70" s="112" t="s">
        <v>100</v>
      </c>
      <c r="C70" s="98"/>
      <c r="E70" s="102"/>
      <c r="F70" s="101">
        <f>F96</f>
        <v>0</v>
      </c>
      <c r="G70" s="102"/>
      <c r="H70" s="105"/>
    </row>
    <row r="71" spans="1:8" ht="12.75">
      <c r="A71" s="98" t="s">
        <v>74</v>
      </c>
      <c r="B71" s="112" t="s">
        <v>87</v>
      </c>
      <c r="C71" s="98"/>
      <c r="E71" s="102"/>
      <c r="F71" s="101">
        <f>F111</f>
        <v>0</v>
      </c>
      <c r="G71" s="102"/>
      <c r="H71" s="105"/>
    </row>
    <row r="72" spans="1:8" ht="12.75">
      <c r="A72" s="98" t="s">
        <v>75</v>
      </c>
      <c r="B72" s="112" t="s">
        <v>249</v>
      </c>
      <c r="C72" s="98"/>
      <c r="E72" s="102"/>
      <c r="F72" s="101">
        <f>F121</f>
        <v>0</v>
      </c>
      <c r="G72" s="102"/>
      <c r="H72" s="105"/>
    </row>
    <row r="73" spans="1:8" ht="12.75">
      <c r="A73" s="98" t="s">
        <v>76</v>
      </c>
      <c r="B73" s="112" t="s">
        <v>250</v>
      </c>
      <c r="C73" s="98"/>
      <c r="E73" s="102"/>
      <c r="F73" s="101">
        <f>F129</f>
        <v>0</v>
      </c>
      <c r="G73" s="102"/>
      <c r="H73" s="105"/>
    </row>
    <row r="74" spans="1:8" ht="12.75">
      <c r="A74" s="98" t="s">
        <v>79</v>
      </c>
      <c r="B74" s="137" t="s">
        <v>251</v>
      </c>
      <c r="C74" s="98"/>
      <c r="E74" s="102"/>
      <c r="F74" s="101">
        <f>F137</f>
        <v>0</v>
      </c>
      <c r="G74" s="102"/>
      <c r="H74" s="105"/>
    </row>
    <row r="75" spans="1:8" ht="12.75">
      <c r="A75" s="98" t="s">
        <v>81</v>
      </c>
      <c r="B75" s="137" t="s">
        <v>275</v>
      </c>
      <c r="C75" s="98"/>
      <c r="E75" s="102"/>
      <c r="F75" s="101">
        <f>F146</f>
        <v>0</v>
      </c>
      <c r="G75" s="102"/>
      <c r="H75" s="105"/>
    </row>
    <row r="76" spans="1:8" ht="12.75">
      <c r="A76" s="98" t="s">
        <v>82</v>
      </c>
      <c r="B76" s="112" t="s">
        <v>103</v>
      </c>
      <c r="C76" s="98"/>
      <c r="E76" s="102"/>
      <c r="F76" s="101">
        <f>F159</f>
        <v>0</v>
      </c>
      <c r="G76" s="102"/>
      <c r="H76" s="105"/>
    </row>
    <row r="77" spans="1:8" ht="12.75">
      <c r="A77" s="98" t="s">
        <v>104</v>
      </c>
      <c r="B77" s="112" t="s">
        <v>89</v>
      </c>
      <c r="C77" s="98"/>
      <c r="E77" s="102"/>
      <c r="F77" s="101">
        <f>F163</f>
        <v>0</v>
      </c>
      <c r="G77" s="102"/>
      <c r="H77" s="105"/>
    </row>
    <row r="78" spans="1:8" ht="12.75">
      <c r="A78" s="118"/>
      <c r="B78" s="119"/>
      <c r="C78" s="118"/>
      <c r="D78" s="120"/>
      <c r="E78" s="121"/>
      <c r="F78" s="122"/>
      <c r="G78" s="121"/>
      <c r="H78" s="105"/>
    </row>
    <row r="79" spans="1:8" ht="12.75">
      <c r="A79" s="98"/>
      <c r="B79" s="112" t="s">
        <v>85</v>
      </c>
      <c r="C79" s="98"/>
      <c r="E79" s="102"/>
      <c r="F79" s="88">
        <f>SUM(F70:F78)</f>
        <v>0</v>
      </c>
      <c r="G79" s="102"/>
      <c r="H79" s="105"/>
    </row>
    <row r="80" spans="1:8" ht="12.75">
      <c r="A80" s="98"/>
      <c r="C80" s="98"/>
      <c r="E80" s="102"/>
      <c r="F80" s="88"/>
      <c r="G80" s="102"/>
      <c r="H80" s="105"/>
    </row>
    <row r="81" spans="1:8" ht="12.75">
      <c r="A81" s="98"/>
      <c r="C81" s="98"/>
      <c r="E81" s="102"/>
      <c r="F81" s="88"/>
      <c r="G81" s="102"/>
      <c r="H81" s="105"/>
    </row>
    <row r="82" spans="1:8" ht="12.75">
      <c r="A82" s="98" t="s">
        <v>73</v>
      </c>
      <c r="B82" s="112" t="s">
        <v>100</v>
      </c>
      <c r="C82" s="98"/>
      <c r="E82" s="102"/>
      <c r="F82" s="101"/>
      <c r="G82" s="102"/>
      <c r="H82" s="105"/>
    </row>
    <row r="83" spans="1:8" ht="12.75">
      <c r="A83" s="118"/>
      <c r="B83" s="145"/>
      <c r="C83" s="98"/>
      <c r="E83" s="102"/>
      <c r="F83" s="101"/>
      <c r="G83" s="102"/>
      <c r="H83" s="105"/>
    </row>
    <row r="84" spans="1:8" ht="38.25">
      <c r="A84" s="98" t="s">
        <v>73</v>
      </c>
      <c r="B84" s="107" t="s">
        <v>538</v>
      </c>
      <c r="C84" s="98" t="s">
        <v>105</v>
      </c>
      <c r="D84" s="110" t="s">
        <v>380</v>
      </c>
      <c r="E84" s="102"/>
      <c r="F84" s="101">
        <f aca="true" t="shared" si="0" ref="F84:F94">D84*E84</f>
        <v>0</v>
      </c>
      <c r="G84" s="102" t="s">
        <v>539</v>
      </c>
      <c r="H84" s="105"/>
    </row>
    <row r="85" spans="1:8" ht="38.25">
      <c r="A85" s="98" t="s">
        <v>74</v>
      </c>
      <c r="B85" s="112" t="s">
        <v>540</v>
      </c>
      <c r="C85" s="98" t="s">
        <v>105</v>
      </c>
      <c r="D85" s="110" t="s">
        <v>536</v>
      </c>
      <c r="E85" s="102"/>
      <c r="F85" s="101">
        <f t="shared" si="0"/>
        <v>0</v>
      </c>
      <c r="G85" s="102" t="s">
        <v>502</v>
      </c>
      <c r="H85" s="105"/>
    </row>
    <row r="86" spans="1:8" ht="25.5">
      <c r="A86" s="98" t="s">
        <v>75</v>
      </c>
      <c r="B86" s="112" t="s">
        <v>464</v>
      </c>
      <c r="C86" s="98" t="s">
        <v>105</v>
      </c>
      <c r="D86" s="110" t="s">
        <v>544</v>
      </c>
      <c r="E86" s="102"/>
      <c r="F86" s="101">
        <f>D86*E86</f>
        <v>0</v>
      </c>
      <c r="G86" s="102" t="s">
        <v>545</v>
      </c>
      <c r="H86" s="105"/>
    </row>
    <row r="87" spans="1:8" ht="25.5">
      <c r="A87" s="98" t="s">
        <v>76</v>
      </c>
      <c r="B87" s="112" t="s">
        <v>541</v>
      </c>
      <c r="C87" s="98" t="s">
        <v>105</v>
      </c>
      <c r="D87" s="110" t="s">
        <v>543</v>
      </c>
      <c r="E87" s="102"/>
      <c r="F87" s="101">
        <f>D87*E87</f>
        <v>0</v>
      </c>
      <c r="G87" s="102" t="s">
        <v>542</v>
      </c>
      <c r="H87" s="105"/>
    </row>
    <row r="88" spans="1:8" ht="25.5">
      <c r="A88" s="98" t="s">
        <v>79</v>
      </c>
      <c r="B88" s="112" t="s">
        <v>290</v>
      </c>
      <c r="C88" s="98" t="s">
        <v>108</v>
      </c>
      <c r="D88" s="110" t="s">
        <v>537</v>
      </c>
      <c r="E88" s="102"/>
      <c r="F88" s="101">
        <f t="shared" si="0"/>
        <v>0</v>
      </c>
      <c r="G88" s="102" t="s">
        <v>503</v>
      </c>
      <c r="H88" s="105"/>
    </row>
    <row r="89" spans="1:8" ht="38.25">
      <c r="A89" s="98" t="s">
        <v>81</v>
      </c>
      <c r="B89" s="112" t="s">
        <v>546</v>
      </c>
      <c r="C89" s="98" t="s">
        <v>108</v>
      </c>
      <c r="D89" s="110" t="s">
        <v>266</v>
      </c>
      <c r="E89" s="102"/>
      <c r="F89" s="101">
        <f>D89*E89</f>
        <v>0</v>
      </c>
      <c r="G89" s="102" t="s">
        <v>493</v>
      </c>
      <c r="H89" s="105"/>
    </row>
    <row r="90" spans="1:7" ht="12.75">
      <c r="A90" s="98" t="s">
        <v>82</v>
      </c>
      <c r="B90" s="137" t="s">
        <v>547</v>
      </c>
      <c r="C90" s="95" t="s">
        <v>108</v>
      </c>
      <c r="D90" s="138" t="s">
        <v>548</v>
      </c>
      <c r="F90" s="140">
        <f>D90*E90</f>
        <v>0</v>
      </c>
      <c r="G90" s="141" t="s">
        <v>549</v>
      </c>
    </row>
    <row r="91" spans="1:7" ht="25.5">
      <c r="A91" s="98" t="s">
        <v>104</v>
      </c>
      <c r="B91" s="137" t="s">
        <v>550</v>
      </c>
      <c r="C91" s="95" t="s">
        <v>108</v>
      </c>
      <c r="D91" s="138" t="s">
        <v>551</v>
      </c>
      <c r="F91" s="140">
        <f>D91*E91</f>
        <v>0</v>
      </c>
      <c r="G91" s="141" t="s">
        <v>499</v>
      </c>
    </row>
    <row r="92" spans="1:8" ht="25.5">
      <c r="A92" s="98" t="s">
        <v>106</v>
      </c>
      <c r="B92" s="112" t="s">
        <v>552</v>
      </c>
      <c r="C92" s="98" t="s">
        <v>105</v>
      </c>
      <c r="D92" s="110" t="s">
        <v>553</v>
      </c>
      <c r="E92" s="102"/>
      <c r="F92" s="101">
        <f>D92*E92</f>
        <v>0</v>
      </c>
      <c r="G92" s="102" t="s">
        <v>496</v>
      </c>
      <c r="H92" s="105"/>
    </row>
    <row r="93" spans="1:8" ht="25.5">
      <c r="A93" s="98" t="s">
        <v>111</v>
      </c>
      <c r="B93" s="112" t="s">
        <v>714</v>
      </c>
      <c r="C93" s="98" t="s">
        <v>105</v>
      </c>
      <c r="D93" s="110" t="s">
        <v>554</v>
      </c>
      <c r="E93" s="102"/>
      <c r="F93" s="101">
        <f t="shared" si="0"/>
        <v>0</v>
      </c>
      <c r="G93" s="102" t="s">
        <v>713</v>
      </c>
      <c r="H93" s="105"/>
    </row>
    <row r="94" spans="1:8" ht="12.75">
      <c r="A94" s="98" t="s">
        <v>112</v>
      </c>
      <c r="B94" s="112" t="s">
        <v>252</v>
      </c>
      <c r="C94" s="98" t="s">
        <v>105</v>
      </c>
      <c r="D94" s="110" t="s">
        <v>554</v>
      </c>
      <c r="E94" s="102"/>
      <c r="F94" s="101">
        <f t="shared" si="0"/>
        <v>0</v>
      </c>
      <c r="G94" s="141">
        <v>0</v>
      </c>
      <c r="H94" s="105"/>
    </row>
    <row r="95" spans="1:8" s="124" customFormat="1" ht="12.75">
      <c r="A95" s="118"/>
      <c r="B95" s="119"/>
      <c r="C95" s="118"/>
      <c r="D95" s="120"/>
      <c r="E95" s="121"/>
      <c r="F95" s="122"/>
      <c r="G95" s="121"/>
      <c r="H95" s="123"/>
    </row>
    <row r="96" spans="1:8" ht="12.75">
      <c r="A96" s="98"/>
      <c r="B96" s="112" t="s">
        <v>83</v>
      </c>
      <c r="C96" s="98"/>
      <c r="E96" s="102"/>
      <c r="F96" s="88">
        <f>SUM(F84:F95)</f>
        <v>0</v>
      </c>
      <c r="G96" s="102"/>
      <c r="H96" s="105"/>
    </row>
    <row r="97" spans="1:8" ht="12.75">
      <c r="A97" s="98"/>
      <c r="C97" s="98"/>
      <c r="E97" s="102"/>
      <c r="F97" s="88"/>
      <c r="G97" s="102"/>
      <c r="H97" s="154"/>
    </row>
    <row r="98" spans="1:6" ht="12.75">
      <c r="A98" s="95" t="s">
        <v>74</v>
      </c>
      <c r="B98" s="137" t="s">
        <v>87</v>
      </c>
      <c r="D98" s="138"/>
      <c r="F98" s="140"/>
    </row>
    <row r="99" spans="1:6" ht="12.75">
      <c r="A99" s="146"/>
      <c r="B99" s="147"/>
      <c r="D99" s="138"/>
      <c r="F99" s="140"/>
    </row>
    <row r="100" spans="1:7" ht="25.5">
      <c r="A100" s="95" t="s">
        <v>73</v>
      </c>
      <c r="B100" s="137" t="s">
        <v>601</v>
      </c>
      <c r="C100" s="95" t="s">
        <v>105</v>
      </c>
      <c r="D100" s="138" t="s">
        <v>602</v>
      </c>
      <c r="F100" s="140">
        <f aca="true" t="shared" si="1" ref="F100:F109">D100*E100</f>
        <v>0</v>
      </c>
      <c r="G100" s="141" t="s">
        <v>598</v>
      </c>
    </row>
    <row r="101" spans="1:7" ht="25.5">
      <c r="A101" s="95" t="s">
        <v>74</v>
      </c>
      <c r="B101" s="137" t="s">
        <v>458</v>
      </c>
      <c r="C101" s="95" t="s">
        <v>105</v>
      </c>
      <c r="D101" s="138" t="s">
        <v>84</v>
      </c>
      <c r="F101" s="140">
        <f t="shared" si="1"/>
        <v>0</v>
      </c>
      <c r="G101" s="141" t="s">
        <v>599</v>
      </c>
    </row>
    <row r="102" spans="1:7" ht="25.5">
      <c r="A102" s="95" t="s">
        <v>75</v>
      </c>
      <c r="B102" s="137" t="s">
        <v>592</v>
      </c>
      <c r="C102" s="95" t="s">
        <v>105</v>
      </c>
      <c r="D102" s="138" t="s">
        <v>315</v>
      </c>
      <c r="F102" s="140">
        <f t="shared" si="1"/>
        <v>0</v>
      </c>
      <c r="G102" s="141" t="s">
        <v>597</v>
      </c>
    </row>
    <row r="103" spans="1:7" ht="25.5">
      <c r="A103" s="95" t="s">
        <v>76</v>
      </c>
      <c r="B103" s="137" t="s">
        <v>461</v>
      </c>
      <c r="C103" s="95" t="s">
        <v>108</v>
      </c>
      <c r="D103" s="138" t="s">
        <v>589</v>
      </c>
      <c r="F103" s="140">
        <f t="shared" si="1"/>
        <v>0</v>
      </c>
      <c r="G103" s="141" t="s">
        <v>596</v>
      </c>
    </row>
    <row r="104" spans="1:7" ht="12.75">
      <c r="A104" s="95" t="s">
        <v>79</v>
      </c>
      <c r="B104" s="137" t="s">
        <v>593</v>
      </c>
      <c r="C104" s="95" t="s">
        <v>108</v>
      </c>
      <c r="D104" s="138" t="s">
        <v>594</v>
      </c>
      <c r="F104" s="140">
        <f t="shared" si="1"/>
        <v>0</v>
      </c>
      <c r="G104" s="141" t="s">
        <v>595</v>
      </c>
    </row>
    <row r="105" spans="1:7" ht="25.5">
      <c r="A105" s="95" t="s">
        <v>81</v>
      </c>
      <c r="B105" s="137" t="s">
        <v>603</v>
      </c>
      <c r="C105" s="95" t="s">
        <v>105</v>
      </c>
      <c r="D105" s="138" t="s">
        <v>604</v>
      </c>
      <c r="F105" s="140">
        <f t="shared" si="1"/>
        <v>0</v>
      </c>
      <c r="G105" s="141" t="s">
        <v>605</v>
      </c>
    </row>
    <row r="106" spans="1:7" ht="25.5">
      <c r="A106" s="95" t="s">
        <v>82</v>
      </c>
      <c r="B106" s="137" t="s">
        <v>463</v>
      </c>
      <c r="C106" s="95" t="s">
        <v>124</v>
      </c>
      <c r="D106" s="138" t="s">
        <v>600</v>
      </c>
      <c r="F106" s="140">
        <f t="shared" si="1"/>
        <v>0</v>
      </c>
      <c r="G106" s="141" t="s">
        <v>724</v>
      </c>
    </row>
    <row r="107" spans="1:7" ht="25.5">
      <c r="A107" s="95" t="s">
        <v>104</v>
      </c>
      <c r="B107" s="137" t="s">
        <v>10</v>
      </c>
      <c r="C107" s="95" t="s">
        <v>105</v>
      </c>
      <c r="D107" s="138" t="s">
        <v>459</v>
      </c>
      <c r="F107" s="140">
        <f t="shared" si="1"/>
        <v>0</v>
      </c>
      <c r="G107" s="141" t="s">
        <v>606</v>
      </c>
    </row>
    <row r="108" spans="1:7" ht="25.5">
      <c r="A108" s="95" t="s">
        <v>106</v>
      </c>
      <c r="B108" s="137" t="s">
        <v>607</v>
      </c>
      <c r="C108" s="95" t="s">
        <v>108</v>
      </c>
      <c r="D108" s="138" t="s">
        <v>608</v>
      </c>
      <c r="F108" s="140">
        <f t="shared" si="1"/>
        <v>0</v>
      </c>
      <c r="G108" s="141" t="s">
        <v>596</v>
      </c>
    </row>
    <row r="109" spans="1:7" ht="12.75">
      <c r="A109" s="95" t="s">
        <v>111</v>
      </c>
      <c r="B109" s="137" t="s">
        <v>609</v>
      </c>
      <c r="C109" s="95" t="s">
        <v>262</v>
      </c>
      <c r="D109" s="138" t="s">
        <v>611</v>
      </c>
      <c r="F109" s="140">
        <f t="shared" si="1"/>
        <v>0</v>
      </c>
      <c r="G109" s="141" t="s">
        <v>610</v>
      </c>
    </row>
    <row r="110" spans="1:7" s="124" customFormat="1" ht="12.75">
      <c r="A110" s="146"/>
      <c r="B110" s="147"/>
      <c r="C110" s="146"/>
      <c r="D110" s="148"/>
      <c r="E110" s="149"/>
      <c r="F110" s="150"/>
      <c r="G110" s="151"/>
    </row>
    <row r="111" spans="2:6" ht="12.75">
      <c r="B111" s="137" t="s">
        <v>83</v>
      </c>
      <c r="D111" s="138"/>
      <c r="F111" s="136">
        <f>SUM(F100:F110)</f>
        <v>0</v>
      </c>
    </row>
    <row r="112" spans="2:6" ht="12.75">
      <c r="B112" s="137"/>
      <c r="D112" s="138"/>
      <c r="F112" s="140"/>
    </row>
    <row r="113" spans="1:6" ht="12.75">
      <c r="A113" s="95" t="s">
        <v>75</v>
      </c>
      <c r="B113" s="137" t="s">
        <v>249</v>
      </c>
      <c r="D113" s="138"/>
      <c r="F113" s="140"/>
    </row>
    <row r="114" spans="1:6" ht="12.75">
      <c r="A114" s="146"/>
      <c r="B114" s="147"/>
      <c r="D114" s="138"/>
      <c r="F114" s="140"/>
    </row>
    <row r="115" spans="1:7" ht="12.75">
      <c r="A115" s="95" t="s">
        <v>73</v>
      </c>
      <c r="B115" s="137" t="s">
        <v>446</v>
      </c>
      <c r="C115" s="95" t="s">
        <v>105</v>
      </c>
      <c r="D115" s="138" t="s">
        <v>577</v>
      </c>
      <c r="F115" s="140">
        <f aca="true" t="shared" si="2" ref="F115:F126">D115*E115</f>
        <v>0</v>
      </c>
      <c r="G115" s="141">
        <v>5833133581</v>
      </c>
    </row>
    <row r="116" spans="1:7" ht="12.75">
      <c r="A116" s="95" t="s">
        <v>74</v>
      </c>
      <c r="B116" s="137" t="s">
        <v>445</v>
      </c>
      <c r="C116" s="95" t="s">
        <v>108</v>
      </c>
      <c r="D116" s="138" t="s">
        <v>284</v>
      </c>
      <c r="F116" s="140">
        <f t="shared" si="2"/>
        <v>0</v>
      </c>
      <c r="G116" s="141" t="s">
        <v>578</v>
      </c>
    </row>
    <row r="117" spans="1:7" ht="25.5">
      <c r="A117" s="95" t="s">
        <v>75</v>
      </c>
      <c r="B117" s="137" t="s">
        <v>579</v>
      </c>
      <c r="C117" s="95" t="s">
        <v>108</v>
      </c>
      <c r="D117" s="138" t="s">
        <v>84</v>
      </c>
      <c r="F117" s="140">
        <f t="shared" si="2"/>
        <v>0</v>
      </c>
      <c r="G117" s="141" t="s">
        <v>488</v>
      </c>
    </row>
    <row r="118" spans="1:7" ht="25.5">
      <c r="A118" s="95" t="s">
        <v>76</v>
      </c>
      <c r="B118" s="137" t="s">
        <v>590</v>
      </c>
      <c r="C118" s="95" t="s">
        <v>108</v>
      </c>
      <c r="D118" s="138" t="s">
        <v>591</v>
      </c>
      <c r="F118" s="140">
        <f t="shared" si="2"/>
        <v>0</v>
      </c>
      <c r="G118" s="141" t="s">
        <v>580</v>
      </c>
    </row>
    <row r="119" spans="1:7" ht="25.5">
      <c r="A119" s="95" t="s">
        <v>79</v>
      </c>
      <c r="B119" s="137" t="s">
        <v>444</v>
      </c>
      <c r="C119" s="95" t="s">
        <v>108</v>
      </c>
      <c r="D119" s="138" t="s">
        <v>284</v>
      </c>
      <c r="F119" s="140">
        <f t="shared" si="2"/>
        <v>0</v>
      </c>
      <c r="G119" s="141" t="s">
        <v>581</v>
      </c>
    </row>
    <row r="120" spans="1:7" s="124" customFormat="1" ht="12.75">
      <c r="A120" s="146"/>
      <c r="B120" s="147"/>
      <c r="C120" s="146"/>
      <c r="D120" s="148"/>
      <c r="E120" s="149"/>
      <c r="F120" s="150"/>
      <c r="G120" s="151"/>
    </row>
    <row r="121" spans="2:6" ht="12.75">
      <c r="B121" s="137" t="s">
        <v>83</v>
      </c>
      <c r="D121" s="138"/>
      <c r="F121" s="136">
        <f>SUM(F115:F120)</f>
        <v>0</v>
      </c>
    </row>
    <row r="122" spans="2:6" ht="12.75">
      <c r="B122" s="137"/>
      <c r="D122" s="138"/>
      <c r="F122" s="136"/>
    </row>
    <row r="123" spans="1:6" ht="12.75">
      <c r="A123" s="95" t="s">
        <v>76</v>
      </c>
      <c r="B123" s="137" t="s">
        <v>250</v>
      </c>
      <c r="D123" s="138"/>
      <c r="F123" s="140"/>
    </row>
    <row r="124" spans="1:6" ht="12.75">
      <c r="A124" s="146"/>
      <c r="B124" s="147"/>
      <c r="D124" s="138"/>
      <c r="F124" s="140"/>
    </row>
    <row r="125" spans="1:7" ht="25.5">
      <c r="A125" s="152" t="s">
        <v>73</v>
      </c>
      <c r="B125" s="137" t="s">
        <v>442</v>
      </c>
      <c r="C125" s="95" t="s">
        <v>108</v>
      </c>
      <c r="D125" s="138" t="s">
        <v>284</v>
      </c>
      <c r="F125" s="140">
        <f t="shared" si="2"/>
        <v>0</v>
      </c>
      <c r="G125" s="141" t="s">
        <v>576</v>
      </c>
    </row>
    <row r="126" spans="1:7" ht="25.5">
      <c r="A126" s="152" t="s">
        <v>74</v>
      </c>
      <c r="B126" s="137" t="s">
        <v>443</v>
      </c>
      <c r="C126" s="95" t="s">
        <v>124</v>
      </c>
      <c r="D126" s="138" t="s">
        <v>573</v>
      </c>
      <c r="F126" s="140">
        <f t="shared" si="2"/>
        <v>0</v>
      </c>
      <c r="G126" s="141">
        <v>2732323910</v>
      </c>
    </row>
    <row r="127" spans="1:7" ht="25.5">
      <c r="A127" s="152" t="s">
        <v>75</v>
      </c>
      <c r="B127" s="137" t="s">
        <v>574</v>
      </c>
      <c r="C127" s="95" t="s">
        <v>105</v>
      </c>
      <c r="D127" s="138" t="s">
        <v>575</v>
      </c>
      <c r="F127" s="140">
        <f>D127*E127</f>
        <v>0</v>
      </c>
      <c r="G127" s="141">
        <v>5834141181</v>
      </c>
    </row>
    <row r="128" spans="1:7" s="124" customFormat="1" ht="12.75">
      <c r="A128" s="146"/>
      <c r="B128" s="147"/>
      <c r="C128" s="146"/>
      <c r="D128" s="148"/>
      <c r="E128" s="149"/>
      <c r="F128" s="150"/>
      <c r="G128" s="151"/>
    </row>
    <row r="129" spans="2:6" ht="12.75">
      <c r="B129" s="137" t="s">
        <v>83</v>
      </c>
      <c r="D129" s="138"/>
      <c r="F129" s="136">
        <f>SUM(F125:F128)</f>
        <v>0</v>
      </c>
    </row>
    <row r="130" spans="2:6" ht="12.75">
      <c r="B130" s="137"/>
      <c r="D130" s="138"/>
      <c r="F130" s="136"/>
    </row>
    <row r="131" spans="1:6" ht="12.75">
      <c r="A131" s="95" t="s">
        <v>79</v>
      </c>
      <c r="B131" s="137" t="s">
        <v>251</v>
      </c>
      <c r="D131" s="138"/>
      <c r="F131" s="140"/>
    </row>
    <row r="132" spans="1:6" ht="12.75">
      <c r="A132" s="146"/>
      <c r="B132" s="147"/>
      <c r="D132" s="138"/>
      <c r="F132" s="140"/>
    </row>
    <row r="133" spans="1:9" ht="38.25">
      <c r="A133" s="95" t="s">
        <v>73</v>
      </c>
      <c r="B133" s="137" t="s">
        <v>555</v>
      </c>
      <c r="C133" s="95" t="s">
        <v>108</v>
      </c>
      <c r="D133" s="138" t="s">
        <v>556</v>
      </c>
      <c r="F133" s="140">
        <f>D133*E133</f>
        <v>0</v>
      </c>
      <c r="G133" s="163" t="s">
        <v>486</v>
      </c>
      <c r="I133" s="166"/>
    </row>
    <row r="134" spans="1:9" ht="25.5">
      <c r="A134" s="95" t="s">
        <v>74</v>
      </c>
      <c r="B134" s="137" t="s">
        <v>557</v>
      </c>
      <c r="C134" s="95" t="s">
        <v>245</v>
      </c>
      <c r="D134" s="138" t="s">
        <v>558</v>
      </c>
      <c r="F134" s="140">
        <f>D134*E134</f>
        <v>0</v>
      </c>
      <c r="G134" s="163">
        <v>5724700</v>
      </c>
      <c r="I134" s="166"/>
    </row>
    <row r="135" spans="1:9" ht="25.5">
      <c r="A135" s="95" t="s">
        <v>75</v>
      </c>
      <c r="B135" s="137" t="s">
        <v>11</v>
      </c>
      <c r="C135" s="95" t="s">
        <v>108</v>
      </c>
      <c r="D135" s="138" t="s">
        <v>556</v>
      </c>
      <c r="F135" s="140">
        <f>D135*E135</f>
        <v>0</v>
      </c>
      <c r="G135" s="164" t="s">
        <v>485</v>
      </c>
      <c r="I135" s="167"/>
    </row>
    <row r="136" spans="1:7" s="124" customFormat="1" ht="12.75">
      <c r="A136" s="146"/>
      <c r="B136" s="147"/>
      <c r="C136" s="146"/>
      <c r="D136" s="148"/>
      <c r="E136" s="149"/>
      <c r="F136" s="150"/>
      <c r="G136" s="151"/>
    </row>
    <row r="137" spans="1:7" s="154" customFormat="1" ht="12.75">
      <c r="A137" s="152"/>
      <c r="B137" s="137" t="s">
        <v>83</v>
      </c>
      <c r="C137" s="152"/>
      <c r="D137" s="138"/>
      <c r="E137" s="153"/>
      <c r="F137" s="136">
        <f>SUM(F133:F135)</f>
        <v>0</v>
      </c>
      <c r="G137" s="141"/>
    </row>
    <row r="138" spans="2:6" ht="12.75">
      <c r="B138" s="137"/>
      <c r="D138" s="138"/>
      <c r="F138" s="136"/>
    </row>
    <row r="139" spans="1:6" ht="12.75">
      <c r="A139" s="95" t="s">
        <v>81</v>
      </c>
      <c r="B139" s="137" t="s">
        <v>275</v>
      </c>
      <c r="D139" s="138"/>
      <c r="F139" s="140"/>
    </row>
    <row r="140" spans="1:6" ht="12.75">
      <c r="A140" s="146"/>
      <c r="B140" s="147"/>
      <c r="D140" s="138"/>
      <c r="F140" s="140"/>
    </row>
    <row r="141" spans="1:7" ht="38.25">
      <c r="A141" s="95" t="s">
        <v>73</v>
      </c>
      <c r="B141" s="137" t="s">
        <v>572</v>
      </c>
      <c r="C141" s="95" t="s">
        <v>124</v>
      </c>
      <c r="D141" s="138" t="s">
        <v>313</v>
      </c>
      <c r="F141" s="140">
        <f>D141*E141</f>
        <v>0</v>
      </c>
      <c r="G141" s="187">
        <v>800767100</v>
      </c>
    </row>
    <row r="142" spans="1:7" ht="12.75">
      <c r="A142" s="95" t="s">
        <v>74</v>
      </c>
      <c r="B142" s="137" t="s">
        <v>571</v>
      </c>
      <c r="C142" s="95" t="s">
        <v>124</v>
      </c>
      <c r="D142" s="138" t="s">
        <v>267</v>
      </c>
      <c r="F142" s="140">
        <f>D142*E142</f>
        <v>0</v>
      </c>
      <c r="G142" s="187">
        <v>800767101</v>
      </c>
    </row>
    <row r="143" spans="1:7" ht="51">
      <c r="A143" s="95" t="s">
        <v>75</v>
      </c>
      <c r="B143" s="137" t="s">
        <v>712</v>
      </c>
      <c r="C143" s="95" t="s">
        <v>124</v>
      </c>
      <c r="D143" s="138" t="s">
        <v>125</v>
      </c>
      <c r="F143" s="140">
        <f>D143*E143</f>
        <v>0</v>
      </c>
      <c r="G143" s="187">
        <v>800767102</v>
      </c>
    </row>
    <row r="144" spans="1:7" ht="25.5">
      <c r="A144" s="95" t="s">
        <v>76</v>
      </c>
      <c r="B144" s="137" t="s">
        <v>506</v>
      </c>
      <c r="C144" s="95" t="s">
        <v>124</v>
      </c>
      <c r="D144" s="159">
        <v>1</v>
      </c>
      <c r="F144" s="140">
        <f>D144*E144</f>
        <v>0</v>
      </c>
      <c r="G144" s="187">
        <v>800767103</v>
      </c>
    </row>
    <row r="145" spans="1:7" s="124" customFormat="1" ht="12.75">
      <c r="A145" s="146"/>
      <c r="B145" s="147"/>
      <c r="C145" s="146"/>
      <c r="D145" s="148"/>
      <c r="E145" s="149"/>
      <c r="F145" s="150"/>
      <c r="G145" s="151"/>
    </row>
    <row r="146" spans="1:7" s="154" customFormat="1" ht="12.75">
      <c r="A146" s="152"/>
      <c r="B146" s="137" t="s">
        <v>83</v>
      </c>
      <c r="C146" s="152"/>
      <c r="D146" s="138"/>
      <c r="E146" s="153"/>
      <c r="F146" s="136">
        <f>SUM(F141:F144)</f>
        <v>0</v>
      </c>
      <c r="G146" s="141"/>
    </row>
    <row r="147" spans="1:7" s="154" customFormat="1" ht="12.75">
      <c r="A147" s="152"/>
      <c r="B147" s="137"/>
      <c r="C147" s="152"/>
      <c r="D147" s="138"/>
      <c r="E147" s="153"/>
      <c r="F147" s="136"/>
      <c r="G147" s="141"/>
    </row>
    <row r="148" spans="2:6" ht="12.75">
      <c r="B148" s="137"/>
      <c r="D148" s="138"/>
      <c r="F148" s="136"/>
    </row>
    <row r="149" spans="1:6" ht="12.75">
      <c r="A149" s="95" t="s">
        <v>82</v>
      </c>
      <c r="B149" s="137" t="s">
        <v>103</v>
      </c>
      <c r="D149" s="138"/>
      <c r="F149" s="140"/>
    </row>
    <row r="150" spans="1:6" ht="12.75">
      <c r="A150" s="146"/>
      <c r="B150" s="147"/>
      <c r="D150" s="138"/>
      <c r="F150" s="140"/>
    </row>
    <row r="151" spans="1:7" ht="38.25">
      <c r="A151" s="95" t="s">
        <v>73</v>
      </c>
      <c r="B151" s="137" t="s">
        <v>585</v>
      </c>
      <c r="C151" s="95" t="s">
        <v>127</v>
      </c>
      <c r="D151" s="138" t="s">
        <v>586</v>
      </c>
      <c r="F151" s="140">
        <f aca="true" t="shared" si="3" ref="F151:F157">D151*E151</f>
        <v>0</v>
      </c>
      <c r="G151" s="141" t="s">
        <v>583</v>
      </c>
    </row>
    <row r="152" spans="1:7" ht="25.5">
      <c r="A152" s="95" t="s">
        <v>74</v>
      </c>
      <c r="B152" s="155" t="s">
        <v>587</v>
      </c>
      <c r="C152" s="95" t="s">
        <v>124</v>
      </c>
      <c r="D152" s="138" t="s">
        <v>588</v>
      </c>
      <c r="F152" s="140">
        <f t="shared" si="3"/>
        <v>0</v>
      </c>
      <c r="G152" s="141">
        <v>2732323910</v>
      </c>
    </row>
    <row r="153" spans="1:7" ht="38.25">
      <c r="A153" s="95" t="s">
        <v>75</v>
      </c>
      <c r="B153" s="137" t="s">
        <v>273</v>
      </c>
      <c r="C153" s="95" t="s">
        <v>127</v>
      </c>
      <c r="D153" s="138" t="s">
        <v>266</v>
      </c>
      <c r="F153" s="140">
        <f t="shared" si="3"/>
        <v>0</v>
      </c>
      <c r="G153" s="141" t="s">
        <v>583</v>
      </c>
    </row>
    <row r="154" spans="1:7" ht="38.25">
      <c r="A154" s="95" t="s">
        <v>76</v>
      </c>
      <c r="B154" s="137" t="s">
        <v>476</v>
      </c>
      <c r="C154" s="95" t="s">
        <v>124</v>
      </c>
      <c r="D154" s="138" t="s">
        <v>266</v>
      </c>
      <c r="F154" s="140">
        <f t="shared" si="3"/>
        <v>0</v>
      </c>
      <c r="G154" s="141">
        <v>2732323910</v>
      </c>
    </row>
    <row r="155" spans="1:7" ht="25.5">
      <c r="A155" s="95" t="s">
        <v>79</v>
      </c>
      <c r="B155" s="137" t="s">
        <v>435</v>
      </c>
      <c r="C155" s="95" t="s">
        <v>124</v>
      </c>
      <c r="D155" s="138" t="s">
        <v>266</v>
      </c>
      <c r="F155" s="140">
        <f t="shared" si="3"/>
        <v>0</v>
      </c>
      <c r="G155" s="141" t="s">
        <v>725</v>
      </c>
    </row>
    <row r="156" spans="1:7" ht="25.5">
      <c r="A156" s="95" t="s">
        <v>81</v>
      </c>
      <c r="B156" s="137" t="s">
        <v>434</v>
      </c>
      <c r="C156" s="95" t="s">
        <v>105</v>
      </c>
      <c r="D156" s="138" t="s">
        <v>584</v>
      </c>
      <c r="F156" s="140">
        <f t="shared" si="3"/>
        <v>0</v>
      </c>
      <c r="G156" s="141" t="s">
        <v>483</v>
      </c>
    </row>
    <row r="157" spans="1:7" ht="25.5">
      <c r="A157" s="95" t="s">
        <v>82</v>
      </c>
      <c r="B157" s="137" t="s">
        <v>289</v>
      </c>
      <c r="C157" s="95" t="s">
        <v>108</v>
      </c>
      <c r="D157" s="138" t="s">
        <v>537</v>
      </c>
      <c r="F157" s="140">
        <f t="shared" si="3"/>
        <v>0</v>
      </c>
      <c r="G157" s="141" t="s">
        <v>491</v>
      </c>
    </row>
    <row r="158" spans="1:7" s="124" customFormat="1" ht="12.75">
      <c r="A158" s="146"/>
      <c r="B158" s="147"/>
      <c r="C158" s="146"/>
      <c r="D158" s="148"/>
      <c r="E158" s="149"/>
      <c r="F158" s="150"/>
      <c r="G158" s="151"/>
    </row>
    <row r="159" spans="2:6" ht="12.75">
      <c r="B159" s="137" t="s">
        <v>83</v>
      </c>
      <c r="D159" s="138"/>
      <c r="F159" s="136">
        <f>SUM(F151:F158)</f>
        <v>0</v>
      </c>
    </row>
    <row r="160" spans="2:6" ht="12.75">
      <c r="B160" s="137"/>
      <c r="D160" s="138"/>
      <c r="F160" s="136"/>
    </row>
    <row r="161" spans="1:6" ht="12.75">
      <c r="A161" s="95" t="s">
        <v>104</v>
      </c>
      <c r="B161" s="137" t="s">
        <v>89</v>
      </c>
      <c r="D161" s="138"/>
      <c r="F161" s="140"/>
    </row>
    <row r="162" spans="1:6" ht="12.75">
      <c r="A162" s="146"/>
      <c r="B162" s="147"/>
      <c r="D162" s="138"/>
      <c r="F162" s="140"/>
    </row>
    <row r="163" spans="1:7" ht="12.75">
      <c r="A163" s="95" t="s">
        <v>73</v>
      </c>
      <c r="B163" s="137" t="s">
        <v>282</v>
      </c>
      <c r="C163" s="95" t="s">
        <v>78</v>
      </c>
      <c r="D163" s="138" t="s">
        <v>140</v>
      </c>
      <c r="F163" s="136">
        <v>0</v>
      </c>
      <c r="G163" s="141" t="s">
        <v>490</v>
      </c>
    </row>
    <row r="164" spans="2:6" ht="12.75">
      <c r="B164" s="137"/>
      <c r="D164" s="138"/>
      <c r="F164" s="136"/>
    </row>
    <row r="165" spans="2:6" ht="12.75">
      <c r="B165" s="137"/>
      <c r="D165" s="138"/>
      <c r="F165" s="136"/>
    </row>
    <row r="166" spans="1:6" ht="13.5" thickBot="1">
      <c r="A166" s="156" t="s">
        <v>74</v>
      </c>
      <c r="B166" s="106" t="s">
        <v>131</v>
      </c>
      <c r="D166" s="138"/>
      <c r="F166" s="140"/>
    </row>
    <row r="167" spans="1:6" ht="12.75">
      <c r="A167" s="157"/>
      <c r="B167" s="158"/>
      <c r="D167" s="138"/>
      <c r="F167" s="140"/>
    </row>
    <row r="168" spans="1:8" ht="12.75">
      <c r="A168" s="152" t="s">
        <v>73</v>
      </c>
      <c r="B168" s="137" t="s">
        <v>258</v>
      </c>
      <c r="D168" s="138"/>
      <c r="F168" s="140">
        <f>F184</f>
        <v>0</v>
      </c>
      <c r="G168" s="102"/>
      <c r="H168" s="105"/>
    </row>
    <row r="169" spans="1:8" ht="12.75">
      <c r="A169" s="152" t="s">
        <v>74</v>
      </c>
      <c r="B169" s="137" t="s">
        <v>559</v>
      </c>
      <c r="D169" s="138"/>
      <c r="F169" s="140">
        <f>F195</f>
        <v>0</v>
      </c>
      <c r="G169" s="102"/>
      <c r="H169" s="105"/>
    </row>
    <row r="170" spans="1:8" ht="12.75">
      <c r="A170" s="152" t="s">
        <v>75</v>
      </c>
      <c r="B170" s="137" t="s">
        <v>560</v>
      </c>
      <c r="D170" s="138"/>
      <c r="F170" s="140">
        <f>F204</f>
        <v>0</v>
      </c>
      <c r="G170" s="102"/>
      <c r="H170" s="105"/>
    </row>
    <row r="171" spans="1:8" ht="12.75">
      <c r="A171" s="152" t="s">
        <v>76</v>
      </c>
      <c r="B171" s="137" t="s">
        <v>561</v>
      </c>
      <c r="D171" s="138"/>
      <c r="F171" s="140">
        <f>F217</f>
        <v>0</v>
      </c>
      <c r="G171" s="102"/>
      <c r="H171" s="105"/>
    </row>
    <row r="172" spans="1:8" ht="12.75">
      <c r="A172" s="152" t="s">
        <v>79</v>
      </c>
      <c r="B172" s="137" t="s">
        <v>562</v>
      </c>
      <c r="D172" s="138"/>
      <c r="F172" s="140">
        <f>F226</f>
        <v>0</v>
      </c>
      <c r="G172" s="102"/>
      <c r="H172" s="105"/>
    </row>
    <row r="173" spans="1:8" ht="12.75">
      <c r="A173" s="152" t="s">
        <v>81</v>
      </c>
      <c r="B173" s="137" t="s">
        <v>448</v>
      </c>
      <c r="D173" s="138"/>
      <c r="F173" s="140">
        <f>F239</f>
        <v>0</v>
      </c>
      <c r="G173" s="102"/>
      <c r="H173" s="105"/>
    </row>
    <row r="174" spans="1:7" s="124" customFormat="1" ht="12.75">
      <c r="A174" s="146"/>
      <c r="B174" s="147"/>
      <c r="C174" s="146"/>
      <c r="D174" s="148"/>
      <c r="E174" s="149"/>
      <c r="F174" s="150"/>
      <c r="G174" s="151"/>
    </row>
    <row r="175" spans="2:6" ht="12.75">
      <c r="B175" s="137" t="s">
        <v>83</v>
      </c>
      <c r="D175" s="138"/>
      <c r="F175" s="136">
        <f>SUM(F168:F174)</f>
        <v>0</v>
      </c>
    </row>
    <row r="176" spans="2:6" ht="12.75">
      <c r="B176" s="137"/>
      <c r="D176" s="138"/>
      <c r="F176" s="136"/>
    </row>
    <row r="177" spans="1:6" ht="12.75">
      <c r="A177" s="152" t="s">
        <v>73</v>
      </c>
      <c r="B177" s="137" t="s">
        <v>259</v>
      </c>
      <c r="D177" s="138"/>
      <c r="F177" s="140"/>
    </row>
    <row r="178" spans="1:6" ht="12.75">
      <c r="A178" s="146"/>
      <c r="B178" s="147"/>
      <c r="D178" s="138"/>
      <c r="F178" s="140"/>
    </row>
    <row r="179" spans="1:9" ht="38.25">
      <c r="A179" s="95" t="s">
        <v>73</v>
      </c>
      <c r="B179" s="137" t="s">
        <v>478</v>
      </c>
      <c r="C179" s="95" t="s">
        <v>108</v>
      </c>
      <c r="D179" s="138" t="s">
        <v>568</v>
      </c>
      <c r="F179" s="140">
        <f>D179*E179</f>
        <v>0</v>
      </c>
      <c r="G179" s="163" t="s">
        <v>482</v>
      </c>
      <c r="I179" s="166"/>
    </row>
    <row r="180" spans="1:9" ht="25.5">
      <c r="A180" s="95" t="s">
        <v>74</v>
      </c>
      <c r="B180" s="137" t="s">
        <v>569</v>
      </c>
      <c r="C180" s="95" t="s">
        <v>108</v>
      </c>
      <c r="D180" s="138" t="s">
        <v>570</v>
      </c>
      <c r="F180" s="140">
        <f>D180*E180</f>
        <v>0</v>
      </c>
      <c r="G180" s="163">
        <v>2615261100</v>
      </c>
      <c r="I180" s="166"/>
    </row>
    <row r="181" spans="2:6" ht="12.75">
      <c r="B181" s="137"/>
      <c r="D181" s="138"/>
      <c r="F181" s="150">
        <f>SUM(F179:F180)</f>
        <v>0</v>
      </c>
    </row>
    <row r="182" spans="1:7" ht="12.75">
      <c r="A182" s="95" t="s">
        <v>75</v>
      </c>
      <c r="B182" s="137" t="s">
        <v>134</v>
      </c>
      <c r="C182" s="95" t="s">
        <v>78</v>
      </c>
      <c r="D182" s="138" t="s">
        <v>140</v>
      </c>
      <c r="F182" s="140">
        <v>0</v>
      </c>
      <c r="G182" s="141" t="s">
        <v>35</v>
      </c>
    </row>
    <row r="183" spans="1:7" s="124" customFormat="1" ht="12.75">
      <c r="A183" s="146"/>
      <c r="B183" s="147"/>
      <c r="C183" s="146"/>
      <c r="D183" s="148"/>
      <c r="E183" s="149"/>
      <c r="F183" s="150"/>
      <c r="G183" s="151"/>
    </row>
    <row r="184" spans="2:6" ht="12.75">
      <c r="B184" s="137" t="s">
        <v>83</v>
      </c>
      <c r="D184" s="138"/>
      <c r="F184" s="136">
        <f>SUM(F181:F183)</f>
        <v>0</v>
      </c>
    </row>
    <row r="185" spans="2:6" ht="12.75">
      <c r="B185" s="137"/>
      <c r="D185" s="138"/>
      <c r="F185" s="136"/>
    </row>
    <row r="186" spans="1:6" ht="12.75">
      <c r="A186" s="152" t="s">
        <v>74</v>
      </c>
      <c r="B186" s="137" t="s">
        <v>559</v>
      </c>
      <c r="D186" s="138"/>
      <c r="F186" s="140"/>
    </row>
    <row r="187" spans="1:6" ht="12.75">
      <c r="A187" s="146"/>
      <c r="B187" s="147"/>
      <c r="D187" s="138"/>
      <c r="F187" s="140"/>
    </row>
    <row r="188" spans="1:7" ht="12.75">
      <c r="A188" s="95" t="s">
        <v>73</v>
      </c>
      <c r="B188" s="137" t="s">
        <v>613</v>
      </c>
      <c r="C188" s="95" t="s">
        <v>108</v>
      </c>
      <c r="D188" s="138" t="s">
        <v>139</v>
      </c>
      <c r="F188" s="140">
        <f>D188*E188</f>
        <v>0</v>
      </c>
      <c r="G188" s="141" t="s">
        <v>612</v>
      </c>
    </row>
    <row r="189" spans="1:7" ht="12.75">
      <c r="A189" s="95" t="s">
        <v>74</v>
      </c>
      <c r="B189" s="137" t="s">
        <v>614</v>
      </c>
      <c r="C189" s="95" t="s">
        <v>108</v>
      </c>
      <c r="D189" s="138" t="s">
        <v>139</v>
      </c>
      <c r="F189" s="140">
        <f>D189*E189</f>
        <v>0</v>
      </c>
      <c r="G189" s="141" t="s">
        <v>615</v>
      </c>
    </row>
    <row r="190" spans="1:7" ht="12.75">
      <c r="A190" s="95" t="s">
        <v>75</v>
      </c>
      <c r="B190" s="137" t="s">
        <v>616</v>
      </c>
      <c r="C190" s="95" t="s">
        <v>108</v>
      </c>
      <c r="D190" s="138" t="s">
        <v>617</v>
      </c>
      <c r="F190" s="140">
        <f>D190*E190</f>
        <v>0</v>
      </c>
      <c r="G190" s="141">
        <v>1010101140</v>
      </c>
    </row>
    <row r="191" spans="1:7" ht="25.5">
      <c r="A191" s="95" t="s">
        <v>76</v>
      </c>
      <c r="B191" s="137" t="s">
        <v>618</v>
      </c>
      <c r="C191" s="95" t="s">
        <v>108</v>
      </c>
      <c r="D191" s="138" t="s">
        <v>617</v>
      </c>
      <c r="F191" s="140">
        <f>D191*E191</f>
        <v>0</v>
      </c>
      <c r="G191" s="141">
        <v>1010151660</v>
      </c>
    </row>
    <row r="192" spans="2:6" ht="12.75">
      <c r="B192" s="137"/>
      <c r="D192" s="138"/>
      <c r="F192" s="150">
        <f>SUM(F188:F191)</f>
        <v>0</v>
      </c>
    </row>
    <row r="193" spans="1:7" ht="12.75">
      <c r="A193" s="95" t="s">
        <v>79</v>
      </c>
      <c r="B193" s="137" t="s">
        <v>134</v>
      </c>
      <c r="C193" s="95" t="s">
        <v>78</v>
      </c>
      <c r="D193" s="138" t="s">
        <v>140</v>
      </c>
      <c r="F193" s="140">
        <v>0</v>
      </c>
      <c r="G193" s="141" t="s">
        <v>625</v>
      </c>
    </row>
    <row r="194" spans="1:7" s="124" customFormat="1" ht="12.75">
      <c r="A194" s="146"/>
      <c r="B194" s="147"/>
      <c r="C194" s="146"/>
      <c r="D194" s="148"/>
      <c r="E194" s="149"/>
      <c r="F194" s="150"/>
      <c r="G194" s="151"/>
    </row>
    <row r="195" spans="2:6" ht="12.75">
      <c r="B195" s="137" t="s">
        <v>83</v>
      </c>
      <c r="D195" s="138"/>
      <c r="F195" s="136">
        <f>SUM(F192:F194)</f>
        <v>0</v>
      </c>
    </row>
    <row r="196" spans="2:6" ht="12.75">
      <c r="B196" s="137"/>
      <c r="D196" s="138"/>
      <c r="F196" s="136"/>
    </row>
    <row r="197" spans="1:6" ht="12.75">
      <c r="A197" s="152" t="s">
        <v>75</v>
      </c>
      <c r="B197" s="137" t="s">
        <v>619</v>
      </c>
      <c r="D197" s="138"/>
      <c r="F197" s="140"/>
    </row>
    <row r="198" spans="1:6" ht="12.75">
      <c r="A198" s="146"/>
      <c r="B198" s="147"/>
      <c r="D198" s="138"/>
      <c r="F198" s="140"/>
    </row>
    <row r="199" spans="1:9" ht="12.75">
      <c r="A199" s="95" t="s">
        <v>73</v>
      </c>
      <c r="B199" s="137" t="s">
        <v>620</v>
      </c>
      <c r="C199" s="95" t="s">
        <v>108</v>
      </c>
      <c r="D199" s="138" t="s">
        <v>84</v>
      </c>
      <c r="F199" s="140">
        <f>D199*E199</f>
        <v>0</v>
      </c>
      <c r="G199" s="163" t="s">
        <v>621</v>
      </c>
      <c r="I199" s="166"/>
    </row>
    <row r="200" spans="1:9" ht="25.5">
      <c r="A200" s="95" t="s">
        <v>74</v>
      </c>
      <c r="B200" s="137" t="s">
        <v>622</v>
      </c>
      <c r="C200" s="95" t="s">
        <v>108</v>
      </c>
      <c r="D200" s="138" t="s">
        <v>336</v>
      </c>
      <c r="F200" s="140">
        <f>D200*E200</f>
        <v>0</v>
      </c>
      <c r="G200" s="163" t="s">
        <v>623</v>
      </c>
      <c r="I200" s="166"/>
    </row>
    <row r="201" spans="2:6" ht="12.75">
      <c r="B201" s="137"/>
      <c r="D201" s="138"/>
      <c r="F201" s="150">
        <f>SUM(F199:F200)</f>
        <v>0</v>
      </c>
    </row>
    <row r="202" spans="1:7" ht="12.75">
      <c r="A202" s="95" t="s">
        <v>75</v>
      </c>
      <c r="B202" s="137" t="s">
        <v>134</v>
      </c>
      <c r="C202" s="95" t="s">
        <v>78</v>
      </c>
      <c r="D202" s="138" t="s">
        <v>140</v>
      </c>
      <c r="F202" s="140">
        <v>0</v>
      </c>
      <c r="G202" s="141" t="s">
        <v>624</v>
      </c>
    </row>
    <row r="203" spans="1:7" s="124" customFormat="1" ht="12.75">
      <c r="A203" s="146"/>
      <c r="B203" s="147"/>
      <c r="C203" s="146"/>
      <c r="D203" s="148"/>
      <c r="E203" s="149"/>
      <c r="F203" s="150"/>
      <c r="G203" s="151"/>
    </row>
    <row r="204" spans="2:6" ht="12.75">
      <c r="B204" s="137" t="s">
        <v>83</v>
      </c>
      <c r="D204" s="138"/>
      <c r="F204" s="136">
        <f>SUM(F201:F203)</f>
        <v>0</v>
      </c>
    </row>
    <row r="205" spans="2:6" ht="12.75">
      <c r="B205" s="137"/>
      <c r="D205" s="138"/>
      <c r="F205" s="136"/>
    </row>
    <row r="206" spans="1:6" ht="12.75">
      <c r="A206" s="152" t="s">
        <v>76</v>
      </c>
      <c r="B206" s="137" t="s">
        <v>561</v>
      </c>
      <c r="D206" s="138"/>
      <c r="F206" s="140"/>
    </row>
    <row r="207" spans="1:6" ht="12.75">
      <c r="A207" s="146"/>
      <c r="B207" s="147"/>
      <c r="D207" s="138"/>
      <c r="F207" s="140"/>
    </row>
    <row r="208" spans="1:7" ht="25.5">
      <c r="A208" s="95" t="s">
        <v>73</v>
      </c>
      <c r="B208" s="137" t="s">
        <v>626</v>
      </c>
      <c r="C208" s="95" t="s">
        <v>127</v>
      </c>
      <c r="D208" s="138" t="s">
        <v>627</v>
      </c>
      <c r="F208" s="140">
        <f aca="true" t="shared" si="4" ref="F208:F213">D208*E208</f>
        <v>0</v>
      </c>
      <c r="G208" s="141" t="s">
        <v>628</v>
      </c>
    </row>
    <row r="209" spans="1:7" ht="25.5">
      <c r="A209" s="95" t="s">
        <v>74</v>
      </c>
      <c r="B209" s="137" t="s">
        <v>7</v>
      </c>
      <c r="C209" s="95" t="s">
        <v>105</v>
      </c>
      <c r="D209" s="138" t="s">
        <v>629</v>
      </c>
      <c r="F209" s="140">
        <f t="shared" si="4"/>
        <v>0</v>
      </c>
      <c r="G209" s="141">
        <v>6119291683</v>
      </c>
    </row>
    <row r="210" spans="1:7" ht="25.5">
      <c r="A210" s="95" t="s">
        <v>75</v>
      </c>
      <c r="B210" s="137" t="s">
        <v>630</v>
      </c>
      <c r="C210" s="95" t="s">
        <v>108</v>
      </c>
      <c r="D210" s="138" t="s">
        <v>139</v>
      </c>
      <c r="F210" s="140">
        <f t="shared" si="4"/>
        <v>0</v>
      </c>
      <c r="G210" s="141" t="s">
        <v>631</v>
      </c>
    </row>
    <row r="211" spans="1:7" ht="12.75">
      <c r="A211" s="95" t="s">
        <v>76</v>
      </c>
      <c r="B211" s="137" t="s">
        <v>632</v>
      </c>
      <c r="C211" s="95" t="s">
        <v>105</v>
      </c>
      <c r="D211" s="138" t="s">
        <v>125</v>
      </c>
      <c r="F211" s="140">
        <f t="shared" si="4"/>
        <v>0</v>
      </c>
      <c r="G211" s="141">
        <v>6119291683</v>
      </c>
    </row>
    <row r="212" spans="1:7" ht="25.5">
      <c r="A212" s="95" t="s">
        <v>79</v>
      </c>
      <c r="B212" s="137" t="s">
        <v>8</v>
      </c>
      <c r="C212" s="95" t="s">
        <v>105</v>
      </c>
      <c r="D212" s="138" t="s">
        <v>280</v>
      </c>
      <c r="F212" s="140">
        <f t="shared" si="4"/>
        <v>0</v>
      </c>
      <c r="G212" s="141" t="s">
        <v>633</v>
      </c>
    </row>
    <row r="213" spans="1:7" ht="12.75">
      <c r="A213" s="95" t="s">
        <v>81</v>
      </c>
      <c r="B213" s="137" t="s">
        <v>634</v>
      </c>
      <c r="C213" s="95" t="s">
        <v>108</v>
      </c>
      <c r="D213" s="138" t="s">
        <v>338</v>
      </c>
      <c r="F213" s="140">
        <f t="shared" si="4"/>
        <v>0</v>
      </c>
      <c r="G213" s="141" t="s">
        <v>726</v>
      </c>
    </row>
    <row r="214" spans="2:6" ht="12.75">
      <c r="B214" s="137"/>
      <c r="D214" s="138"/>
      <c r="F214" s="150">
        <f>SUM(F208:F213)</f>
        <v>0</v>
      </c>
    </row>
    <row r="215" spans="1:7" ht="12.75">
      <c r="A215" s="95" t="s">
        <v>82</v>
      </c>
      <c r="B215" s="137" t="s">
        <v>134</v>
      </c>
      <c r="C215" s="95" t="s">
        <v>78</v>
      </c>
      <c r="D215" s="138" t="s">
        <v>140</v>
      </c>
      <c r="F215" s="140">
        <v>0</v>
      </c>
      <c r="G215" s="141" t="s">
        <v>635</v>
      </c>
    </row>
    <row r="216" spans="1:7" s="124" customFormat="1" ht="12.75">
      <c r="A216" s="146"/>
      <c r="B216" s="147"/>
      <c r="C216" s="146"/>
      <c r="D216" s="148"/>
      <c r="E216" s="149"/>
      <c r="F216" s="150"/>
      <c r="G216" s="151"/>
    </row>
    <row r="217" spans="2:6" ht="12.75">
      <c r="B217" s="137" t="s">
        <v>83</v>
      </c>
      <c r="D217" s="138"/>
      <c r="F217" s="136">
        <f>SUM(F214:F216)</f>
        <v>0</v>
      </c>
    </row>
    <row r="218" spans="2:6" ht="12.75">
      <c r="B218" s="137"/>
      <c r="D218" s="138"/>
      <c r="F218" s="136"/>
    </row>
    <row r="219" spans="1:6" ht="12.75">
      <c r="A219" s="152" t="s">
        <v>79</v>
      </c>
      <c r="B219" s="137" t="s">
        <v>562</v>
      </c>
      <c r="D219" s="138"/>
      <c r="F219" s="140"/>
    </row>
    <row r="220" spans="1:6" ht="12.75">
      <c r="A220" s="146"/>
      <c r="B220" s="147"/>
      <c r="D220" s="138"/>
      <c r="F220" s="140"/>
    </row>
    <row r="221" spans="1:9" ht="25.5">
      <c r="A221" s="95" t="s">
        <v>73</v>
      </c>
      <c r="B221" s="137" t="s">
        <v>636</v>
      </c>
      <c r="C221" s="95" t="s">
        <v>108</v>
      </c>
      <c r="D221" s="138" t="s">
        <v>383</v>
      </c>
      <c r="F221" s="140">
        <f>D221*E221</f>
        <v>0</v>
      </c>
      <c r="G221" s="141">
        <v>800783002</v>
      </c>
      <c r="I221" s="166"/>
    </row>
    <row r="222" spans="1:9" ht="12.75">
      <c r="A222" s="95" t="s">
        <v>74</v>
      </c>
      <c r="B222" s="137" t="s">
        <v>637</v>
      </c>
      <c r="C222" s="95" t="s">
        <v>108</v>
      </c>
      <c r="D222" s="138" t="s">
        <v>243</v>
      </c>
      <c r="F222" s="140">
        <f>D222*E222</f>
        <v>0</v>
      </c>
      <c r="G222" s="141">
        <v>800783001</v>
      </c>
      <c r="I222" s="166"/>
    </row>
    <row r="223" spans="2:6" ht="12.75">
      <c r="B223" s="137"/>
      <c r="D223" s="138"/>
      <c r="F223" s="150">
        <f>SUM(F221:F222)</f>
        <v>0</v>
      </c>
    </row>
    <row r="224" spans="1:7" ht="12.75">
      <c r="A224" s="95" t="s">
        <v>75</v>
      </c>
      <c r="B224" s="137" t="s">
        <v>134</v>
      </c>
      <c r="C224" s="95" t="s">
        <v>78</v>
      </c>
      <c r="D224" s="138" t="s">
        <v>140</v>
      </c>
      <c r="F224" s="140">
        <v>0</v>
      </c>
      <c r="G224" s="141" t="s">
        <v>9</v>
      </c>
    </row>
    <row r="225" spans="1:7" s="124" customFormat="1" ht="12.75">
      <c r="A225" s="146"/>
      <c r="B225" s="147"/>
      <c r="C225" s="146"/>
      <c r="D225" s="148"/>
      <c r="E225" s="149"/>
      <c r="F225" s="150"/>
      <c r="G225" s="151"/>
    </row>
    <row r="226" spans="2:6" ht="12.75">
      <c r="B226" s="137" t="s">
        <v>83</v>
      </c>
      <c r="D226" s="138"/>
      <c r="F226" s="136">
        <f>SUM(F223:F225)</f>
        <v>0</v>
      </c>
    </row>
    <row r="227" spans="2:6" ht="12.75">
      <c r="B227" s="137"/>
      <c r="D227" s="138"/>
      <c r="F227" s="136"/>
    </row>
    <row r="228" spans="1:6" ht="12.75">
      <c r="A228" s="95" t="s">
        <v>81</v>
      </c>
      <c r="B228" s="137" t="s">
        <v>448</v>
      </c>
      <c r="D228" s="138"/>
      <c r="F228" s="140"/>
    </row>
    <row r="229" spans="1:6" ht="12.75">
      <c r="A229" s="146"/>
      <c r="B229" s="147"/>
      <c r="D229" s="138"/>
      <c r="F229" s="140"/>
    </row>
    <row r="230" spans="1:7" ht="25.5">
      <c r="A230" s="95" t="s">
        <v>73</v>
      </c>
      <c r="B230" s="137" t="s">
        <v>563</v>
      </c>
      <c r="C230" s="95" t="s">
        <v>124</v>
      </c>
      <c r="D230" s="138" t="s">
        <v>125</v>
      </c>
      <c r="F230" s="140">
        <f aca="true" t="shared" si="5" ref="F230:F235">D230*E230</f>
        <v>0</v>
      </c>
      <c r="G230" s="187">
        <v>800767100</v>
      </c>
    </row>
    <row r="231" spans="1:7" ht="25.5">
      <c r="A231" s="95" t="s">
        <v>74</v>
      </c>
      <c r="B231" s="137" t="s">
        <v>564</v>
      </c>
      <c r="C231" s="95" t="s">
        <v>124</v>
      </c>
      <c r="D231" s="138" t="s">
        <v>125</v>
      </c>
      <c r="F231" s="140">
        <f t="shared" si="5"/>
        <v>0</v>
      </c>
      <c r="G231" s="187">
        <v>800767101</v>
      </c>
    </row>
    <row r="232" spans="1:7" ht="25.5">
      <c r="A232" s="95" t="s">
        <v>75</v>
      </c>
      <c r="B232" s="137" t="s">
        <v>565</v>
      </c>
      <c r="C232" s="95" t="s">
        <v>124</v>
      </c>
      <c r="D232" s="138" t="s">
        <v>125</v>
      </c>
      <c r="F232" s="140">
        <f t="shared" si="5"/>
        <v>0</v>
      </c>
      <c r="G232" s="187">
        <v>800767102</v>
      </c>
    </row>
    <row r="233" spans="1:7" ht="38.25">
      <c r="A233" s="95" t="s">
        <v>76</v>
      </c>
      <c r="B233" s="137" t="s">
        <v>566</v>
      </c>
      <c r="C233" s="95" t="s">
        <v>124</v>
      </c>
      <c r="D233" s="159">
        <v>4</v>
      </c>
      <c r="F233" s="140">
        <f t="shared" si="5"/>
        <v>0</v>
      </c>
      <c r="G233" s="187">
        <v>800767103</v>
      </c>
    </row>
    <row r="234" spans="1:7" ht="25.5">
      <c r="A234" s="95" t="s">
        <v>79</v>
      </c>
      <c r="B234" s="137" t="s">
        <v>567</v>
      </c>
      <c r="C234" s="95" t="s">
        <v>124</v>
      </c>
      <c r="D234" s="138" t="s">
        <v>125</v>
      </c>
      <c r="F234" s="140">
        <f t="shared" si="5"/>
        <v>0</v>
      </c>
      <c r="G234" s="187">
        <v>800767104</v>
      </c>
    </row>
    <row r="235" spans="1:7" ht="12.75">
      <c r="A235" s="95" t="s">
        <v>81</v>
      </c>
      <c r="B235" s="137" t="s">
        <v>453</v>
      </c>
      <c r="C235" s="95" t="s">
        <v>123</v>
      </c>
      <c r="D235" s="138" t="s">
        <v>125</v>
      </c>
      <c r="F235" s="140">
        <f t="shared" si="5"/>
        <v>0</v>
      </c>
      <c r="G235" s="187">
        <v>800767105</v>
      </c>
    </row>
    <row r="236" spans="2:6" ht="12.75">
      <c r="B236" s="137"/>
      <c r="D236" s="138"/>
      <c r="F236" s="150">
        <f>SUM(F230:F235)</f>
        <v>0</v>
      </c>
    </row>
    <row r="237" spans="1:7" ht="12.75">
      <c r="A237" s="95" t="s">
        <v>82</v>
      </c>
      <c r="B237" s="137" t="s">
        <v>134</v>
      </c>
      <c r="C237" s="95" t="s">
        <v>78</v>
      </c>
      <c r="D237" s="138" t="s">
        <v>140</v>
      </c>
      <c r="F237" s="140">
        <v>0</v>
      </c>
      <c r="G237" s="187">
        <v>800767000</v>
      </c>
    </row>
    <row r="238" spans="1:7" s="124" customFormat="1" ht="12.75">
      <c r="A238" s="146"/>
      <c r="B238" s="147"/>
      <c r="C238" s="146"/>
      <c r="D238" s="148"/>
      <c r="E238" s="149"/>
      <c r="F238" s="150"/>
      <c r="G238" s="151"/>
    </row>
    <row r="239" spans="2:6" ht="12.75">
      <c r="B239" s="137" t="s">
        <v>83</v>
      </c>
      <c r="D239" s="138"/>
      <c r="F239" s="136">
        <f>SUM(F236:F238)</f>
        <v>0</v>
      </c>
    </row>
    <row r="240" spans="2:6" ht="12.75">
      <c r="B240" s="137"/>
      <c r="D240" s="138"/>
      <c r="F240" s="136"/>
    </row>
    <row r="241" spans="2:6" ht="12.75">
      <c r="B241" s="137"/>
      <c r="D241" s="138"/>
      <c r="F241" s="136"/>
    </row>
    <row r="242" spans="1:6" ht="18.75" customHeight="1" thickBot="1">
      <c r="A242" s="156" t="s">
        <v>76</v>
      </c>
      <c r="B242" s="106" t="s">
        <v>94</v>
      </c>
      <c r="D242" s="138"/>
      <c r="F242" s="140"/>
    </row>
    <row r="243" spans="1:6" ht="12.75">
      <c r="A243" s="157"/>
      <c r="B243" s="158"/>
      <c r="D243" s="138"/>
      <c r="F243" s="140"/>
    </row>
    <row r="244" spans="1:10" ht="25.5">
      <c r="A244" s="95" t="s">
        <v>73</v>
      </c>
      <c r="B244" s="137" t="s">
        <v>640</v>
      </c>
      <c r="C244" s="95" t="s">
        <v>105</v>
      </c>
      <c r="D244" s="138" t="s">
        <v>641</v>
      </c>
      <c r="F244" s="140">
        <f aca="true" t="shared" si="6" ref="F244:F259">D244*E244</f>
        <v>0</v>
      </c>
      <c r="G244" s="141" t="s">
        <v>642</v>
      </c>
      <c r="I244" s="104">
        <v>2</v>
      </c>
      <c r="J244" s="161">
        <f aca="true" t="shared" si="7" ref="J244:J256">D244*I244</f>
        <v>9.8</v>
      </c>
    </row>
    <row r="245" spans="1:10" ht="12.75">
      <c r="A245" s="95" t="s">
        <v>74</v>
      </c>
      <c r="B245" s="137" t="s">
        <v>638</v>
      </c>
      <c r="C245" s="95" t="s">
        <v>124</v>
      </c>
      <c r="D245" s="138" t="s">
        <v>639</v>
      </c>
      <c r="F245" s="140">
        <f t="shared" si="6"/>
        <v>0</v>
      </c>
      <c r="G245" s="141" t="s">
        <v>727</v>
      </c>
      <c r="I245" s="104">
        <v>0.05</v>
      </c>
      <c r="J245" s="161">
        <f t="shared" si="7"/>
        <v>0.8500000000000001</v>
      </c>
    </row>
    <row r="246" spans="1:10" ht="25.5">
      <c r="A246" s="95" t="s">
        <v>75</v>
      </c>
      <c r="B246" s="137" t="s">
        <v>643</v>
      </c>
      <c r="C246" s="95" t="s">
        <v>108</v>
      </c>
      <c r="D246" s="138" t="s">
        <v>139</v>
      </c>
      <c r="F246" s="140">
        <f t="shared" si="6"/>
        <v>0</v>
      </c>
      <c r="G246" s="141" t="s">
        <v>728</v>
      </c>
      <c r="I246" s="104">
        <v>0.08</v>
      </c>
      <c r="J246" s="161">
        <f t="shared" si="7"/>
        <v>2</v>
      </c>
    </row>
    <row r="247" spans="1:10" ht="25.5">
      <c r="A247" s="95" t="s">
        <v>76</v>
      </c>
      <c r="B247" s="137" t="s">
        <v>644</v>
      </c>
      <c r="C247" s="95" t="s">
        <v>108</v>
      </c>
      <c r="D247" s="138" t="s">
        <v>126</v>
      </c>
      <c r="F247" s="140">
        <f t="shared" si="6"/>
        <v>0</v>
      </c>
      <c r="G247" s="141" t="s">
        <v>729</v>
      </c>
      <c r="I247" s="104">
        <v>0.8</v>
      </c>
      <c r="J247" s="161">
        <f t="shared" si="7"/>
        <v>3.2</v>
      </c>
    </row>
    <row r="248" spans="1:10" ht="12.75">
      <c r="A248" s="95" t="s">
        <v>79</v>
      </c>
      <c r="B248" s="137" t="s">
        <v>645</v>
      </c>
      <c r="C248" s="95" t="s">
        <v>105</v>
      </c>
      <c r="D248" s="138" t="s">
        <v>281</v>
      </c>
      <c r="F248" s="140">
        <f t="shared" si="6"/>
        <v>0</v>
      </c>
      <c r="G248" s="141" t="s">
        <v>646</v>
      </c>
      <c r="I248" s="104">
        <v>2.2</v>
      </c>
      <c r="J248" s="161">
        <f t="shared" si="7"/>
        <v>4.840000000000001</v>
      </c>
    </row>
    <row r="249" spans="1:10" ht="25.5">
      <c r="A249" s="95" t="s">
        <v>81</v>
      </c>
      <c r="B249" s="137" t="s">
        <v>647</v>
      </c>
      <c r="C249" s="95" t="s">
        <v>105</v>
      </c>
      <c r="D249" s="138" t="s">
        <v>648</v>
      </c>
      <c r="F249" s="140">
        <f t="shared" si="6"/>
        <v>0</v>
      </c>
      <c r="G249" s="162" t="s">
        <v>642</v>
      </c>
      <c r="I249" s="104">
        <v>2</v>
      </c>
      <c r="J249" s="161">
        <f t="shared" si="7"/>
        <v>29</v>
      </c>
    </row>
    <row r="250" spans="1:10" ht="12.75">
      <c r="A250" s="95" t="s">
        <v>82</v>
      </c>
      <c r="B250" s="137" t="s">
        <v>649</v>
      </c>
      <c r="C250" s="95" t="s">
        <v>123</v>
      </c>
      <c r="D250" s="138" t="s">
        <v>125</v>
      </c>
      <c r="F250" s="140">
        <f t="shared" si="6"/>
        <v>0</v>
      </c>
      <c r="G250" s="141" t="s">
        <v>730</v>
      </c>
      <c r="I250" s="104">
        <v>0.08</v>
      </c>
      <c r="J250" s="161">
        <f t="shared" si="7"/>
        <v>0.08</v>
      </c>
    </row>
    <row r="251" spans="1:10" ht="12.75">
      <c r="A251" s="95" t="s">
        <v>104</v>
      </c>
      <c r="B251" s="137" t="s">
        <v>650</v>
      </c>
      <c r="C251" s="95" t="s">
        <v>105</v>
      </c>
      <c r="D251" s="138" t="s">
        <v>110</v>
      </c>
      <c r="F251" s="140">
        <f t="shared" si="6"/>
        <v>0</v>
      </c>
      <c r="G251" s="162" t="s">
        <v>646</v>
      </c>
      <c r="I251" s="104">
        <v>2.2</v>
      </c>
      <c r="J251" s="161">
        <f t="shared" si="7"/>
        <v>35.2</v>
      </c>
    </row>
    <row r="252" spans="1:10" ht="12.75">
      <c r="A252" s="95" t="s">
        <v>106</v>
      </c>
      <c r="B252" s="137" t="s">
        <v>518</v>
      </c>
      <c r="C252" s="95" t="s">
        <v>108</v>
      </c>
      <c r="D252" s="138" t="s">
        <v>240</v>
      </c>
      <c r="F252" s="140">
        <f t="shared" si="6"/>
        <v>0</v>
      </c>
      <c r="G252" s="162" t="s">
        <v>517</v>
      </c>
      <c r="I252" s="104">
        <v>0.5</v>
      </c>
      <c r="J252" s="161">
        <f t="shared" si="7"/>
        <v>26</v>
      </c>
    </row>
    <row r="253" spans="1:10" ht="25.5">
      <c r="A253" s="95" t="s">
        <v>111</v>
      </c>
      <c r="B253" s="137" t="s">
        <v>651</v>
      </c>
      <c r="C253" s="95" t="s">
        <v>127</v>
      </c>
      <c r="D253" s="138" t="s">
        <v>652</v>
      </c>
      <c r="F253" s="140">
        <f t="shared" si="6"/>
        <v>0</v>
      </c>
      <c r="G253" s="141" t="s">
        <v>731</v>
      </c>
      <c r="I253" s="104">
        <v>0.015</v>
      </c>
      <c r="J253" s="161">
        <f t="shared" si="7"/>
        <v>0.8999999999999999</v>
      </c>
    </row>
    <row r="254" spans="1:10" ht="12.75">
      <c r="A254" s="95" t="s">
        <v>112</v>
      </c>
      <c r="B254" s="137" t="s">
        <v>653</v>
      </c>
      <c r="C254" s="95" t="s">
        <v>105</v>
      </c>
      <c r="D254" s="138" t="s">
        <v>84</v>
      </c>
      <c r="F254" s="140">
        <f t="shared" si="6"/>
        <v>0</v>
      </c>
      <c r="G254" s="162" t="s">
        <v>654</v>
      </c>
      <c r="I254" s="104">
        <v>2.2</v>
      </c>
      <c r="J254" s="161">
        <f t="shared" si="7"/>
        <v>11</v>
      </c>
    </row>
    <row r="255" spans="1:10" ht="12.75">
      <c r="A255" s="95" t="s">
        <v>113</v>
      </c>
      <c r="B255" s="137" t="s">
        <v>656</v>
      </c>
      <c r="C255" s="95" t="s">
        <v>108</v>
      </c>
      <c r="D255" s="138" t="s">
        <v>655</v>
      </c>
      <c r="F255" s="140">
        <f t="shared" si="6"/>
        <v>0</v>
      </c>
      <c r="G255" s="162" t="s">
        <v>657</v>
      </c>
      <c r="I255" s="104">
        <v>0.065</v>
      </c>
      <c r="J255" s="161">
        <f t="shared" si="7"/>
        <v>6.76</v>
      </c>
    </row>
    <row r="256" spans="1:10" ht="12.75">
      <c r="A256" s="95" t="s">
        <v>114</v>
      </c>
      <c r="B256" s="137" t="s">
        <v>660</v>
      </c>
      <c r="C256" s="95" t="s">
        <v>105</v>
      </c>
      <c r="D256" s="138" t="s">
        <v>659</v>
      </c>
      <c r="F256" s="140">
        <f t="shared" si="6"/>
        <v>0</v>
      </c>
      <c r="G256" s="162" t="s">
        <v>658</v>
      </c>
      <c r="I256" s="104">
        <v>2.2</v>
      </c>
      <c r="J256" s="161">
        <f t="shared" si="7"/>
        <v>22.880000000000003</v>
      </c>
    </row>
    <row r="257" spans="1:10" ht="12.75">
      <c r="A257" s="95" t="s">
        <v>115</v>
      </c>
      <c r="B257" s="137" t="s">
        <v>0</v>
      </c>
      <c r="C257" s="95" t="s">
        <v>262</v>
      </c>
      <c r="D257" s="138" t="s">
        <v>1</v>
      </c>
      <c r="F257" s="140">
        <f t="shared" si="6"/>
        <v>0</v>
      </c>
      <c r="G257" s="141" t="s">
        <v>2</v>
      </c>
      <c r="J257" s="161"/>
    </row>
    <row r="258" spans="1:10" ht="12.75">
      <c r="A258" s="95" t="s">
        <v>116</v>
      </c>
      <c r="B258" s="137" t="s">
        <v>524</v>
      </c>
      <c r="C258" s="95" t="s">
        <v>262</v>
      </c>
      <c r="D258" s="138" t="s">
        <v>1</v>
      </c>
      <c r="F258" s="140">
        <f t="shared" si="6"/>
        <v>0</v>
      </c>
      <c r="G258" s="141" t="s">
        <v>3</v>
      </c>
      <c r="J258" s="161">
        <f>SUM(J244:J257)</f>
        <v>152.51</v>
      </c>
    </row>
    <row r="259" spans="1:10" ht="12.75">
      <c r="A259" s="95" t="s">
        <v>117</v>
      </c>
      <c r="B259" s="137" t="s">
        <v>5</v>
      </c>
      <c r="C259" s="95" t="s">
        <v>262</v>
      </c>
      <c r="D259" s="138" t="s">
        <v>6</v>
      </c>
      <c r="F259" s="140">
        <f t="shared" si="6"/>
        <v>0</v>
      </c>
      <c r="G259" s="141" t="s">
        <v>4</v>
      </c>
      <c r="J259" s="161"/>
    </row>
    <row r="260" spans="1:10" ht="12.75">
      <c r="A260" s="95" t="s">
        <v>118</v>
      </c>
      <c r="B260" s="137" t="s">
        <v>263</v>
      </c>
      <c r="C260" s="95" t="s">
        <v>262</v>
      </c>
      <c r="D260" s="138" t="s">
        <v>1</v>
      </c>
      <c r="F260" s="140">
        <f>D260*E260</f>
        <v>0</v>
      </c>
      <c r="G260" s="141">
        <v>0</v>
      </c>
      <c r="J260" s="161"/>
    </row>
    <row r="261" spans="2:7" ht="12.75">
      <c r="B261" s="137"/>
      <c r="D261" s="138"/>
      <c r="F261" s="140"/>
      <c r="G261" s="162"/>
    </row>
    <row r="262" spans="1:7" s="124" customFormat="1" ht="12.75">
      <c r="A262" s="146"/>
      <c r="B262" s="147"/>
      <c r="C262" s="146"/>
      <c r="D262" s="148"/>
      <c r="E262" s="149"/>
      <c r="F262" s="150"/>
      <c r="G262" s="151"/>
    </row>
    <row r="263" spans="2:6" ht="12.75">
      <c r="B263" s="137" t="s">
        <v>83</v>
      </c>
      <c r="D263" s="138"/>
      <c r="F263" s="136">
        <f>SUM(F244:F262)</f>
        <v>0</v>
      </c>
    </row>
    <row r="264" spans="2:6" ht="12.75">
      <c r="B264" s="137"/>
      <c r="D264" s="138"/>
      <c r="F264" s="140"/>
    </row>
    <row r="265" spans="2:6" ht="12.75">
      <c r="B265" s="137"/>
      <c r="D265" s="138"/>
      <c r="F265" s="140"/>
    </row>
    <row r="266" spans="2:6" ht="12.75">
      <c r="B266" s="137"/>
      <c r="D266" s="138"/>
      <c r="F266" s="140"/>
    </row>
    <row r="267" spans="2:6" ht="12.75">
      <c r="B267" s="137"/>
      <c r="D267" s="138"/>
      <c r="F267" s="140"/>
    </row>
    <row r="268" spans="2:6" ht="12.75">
      <c r="B268" s="137"/>
      <c r="D268" s="138"/>
      <c r="F268" s="140"/>
    </row>
    <row r="269" spans="2:6" ht="12.75">
      <c r="B269" s="137"/>
      <c r="D269" s="138"/>
      <c r="F269" s="140"/>
    </row>
    <row r="270" spans="2:6" ht="12.75">
      <c r="B270" s="137"/>
      <c r="D270" s="138"/>
      <c r="F270" s="140"/>
    </row>
    <row r="271" spans="2:6" ht="12.75">
      <c r="B271" s="137"/>
      <c r="D271" s="138"/>
      <c r="F271" s="140"/>
    </row>
    <row r="272" spans="2:6" ht="12.75">
      <c r="B272" s="137"/>
      <c r="D272" s="138"/>
      <c r="F272" s="140"/>
    </row>
    <row r="273" spans="2:6" ht="12.75">
      <c r="B273" s="137"/>
      <c r="D273" s="138"/>
      <c r="F273" s="140"/>
    </row>
    <row r="274" spans="2:6" ht="12.75">
      <c r="B274" s="137"/>
      <c r="D274" s="138"/>
      <c r="F274" s="140"/>
    </row>
    <row r="275" spans="2:6" ht="12.75">
      <c r="B275" s="137"/>
      <c r="D275" s="138"/>
      <c r="F275" s="140"/>
    </row>
    <row r="276" spans="2:6" ht="12.75">
      <c r="B276" s="137"/>
      <c r="D276" s="138"/>
      <c r="F276" s="140"/>
    </row>
    <row r="277" spans="2:6" ht="12.75">
      <c r="B277" s="137"/>
      <c r="D277" s="138"/>
      <c r="F277" s="140"/>
    </row>
    <row r="278" spans="2:6" ht="12.75">
      <c r="B278" s="137"/>
      <c r="D278" s="138"/>
      <c r="F278" s="140"/>
    </row>
    <row r="279" spans="2:6" ht="12.75">
      <c r="B279" s="137"/>
      <c r="D279" s="138"/>
      <c r="F279" s="140"/>
    </row>
    <row r="280" spans="2:6" ht="12.75">
      <c r="B280" s="137"/>
      <c r="D280" s="138"/>
      <c r="F280" s="140"/>
    </row>
    <row r="281" spans="2:6" ht="12.75">
      <c r="B281" s="137"/>
      <c r="D281" s="138"/>
      <c r="F281" s="140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3"/>
  <headerFooter alignWithMargins="0">
    <oddHeader>&amp;LSportovní projekty spol. s r.o., Letohradská 10, Praha 7&amp;C&amp;F&amp;R11/2012</oddHeader>
    <oddFooter>&amp;C&amp;A&amp;Rstrákka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22">
      <selection activeCell="E15" sqref="E15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66</v>
      </c>
      <c r="B1" s="76" t="s">
        <v>67</v>
      </c>
      <c r="C1" s="77" t="s">
        <v>68</v>
      </c>
      <c r="D1" s="78" t="s">
        <v>69</v>
      </c>
      <c r="E1" s="77" t="s">
        <v>70</v>
      </c>
      <c r="F1" s="79" t="s">
        <v>71</v>
      </c>
      <c r="G1" s="77" t="s">
        <v>98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99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143</v>
      </c>
      <c r="C4" s="4"/>
      <c r="D4" s="13"/>
      <c r="E4" s="10"/>
      <c r="F4" s="25"/>
      <c r="G4" s="10"/>
      <c r="H4" s="1"/>
    </row>
    <row r="5" spans="1:8" ht="15.75">
      <c r="A5" s="4"/>
      <c r="B5" s="54" t="s">
        <v>144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145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146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90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178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147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148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149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72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150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91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73</v>
      </c>
      <c r="B31" s="16" t="s">
        <v>92</v>
      </c>
      <c r="C31" s="4"/>
      <c r="D31" s="13"/>
      <c r="E31" s="10"/>
      <c r="F31" s="25">
        <f>F69</f>
        <v>554303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74</v>
      </c>
      <c r="B33" s="20" t="s">
        <v>93</v>
      </c>
      <c r="C33" s="4"/>
      <c r="D33" s="13"/>
      <c r="E33" s="10"/>
      <c r="F33" s="25">
        <f>F172</f>
        <v>209465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75</v>
      </c>
      <c r="B35" s="20" t="s">
        <v>94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76</v>
      </c>
      <c r="B37" s="20" t="s">
        <v>95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71</v>
      </c>
      <c r="C40" s="4"/>
      <c r="D40" s="13"/>
      <c r="E40" s="10"/>
      <c r="F40" s="44">
        <f>SUM(F31:F39)</f>
        <v>763768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79</v>
      </c>
      <c r="B42" s="20" t="s">
        <v>77</v>
      </c>
      <c r="C42" s="4" t="s">
        <v>78</v>
      </c>
      <c r="D42" s="13" t="s">
        <v>86</v>
      </c>
      <c r="E42" s="10"/>
      <c r="F42" s="25">
        <f>F40*D42%</f>
        <v>15275.36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81</v>
      </c>
      <c r="B44" s="20" t="s">
        <v>80</v>
      </c>
      <c r="C44" s="4" t="s">
        <v>78</v>
      </c>
      <c r="D44" s="13" t="s">
        <v>86</v>
      </c>
      <c r="E44" s="10"/>
      <c r="F44" s="25">
        <f>F40*D44%</f>
        <v>15275.36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71</v>
      </c>
      <c r="C47" s="4"/>
      <c r="D47" s="13"/>
      <c r="E47" s="10"/>
      <c r="F47" s="44">
        <f>SUM(F40:F46)</f>
        <v>794318.72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82</v>
      </c>
      <c r="B49" s="20" t="s">
        <v>96</v>
      </c>
      <c r="C49" s="4" t="s">
        <v>78</v>
      </c>
      <c r="D49" s="13" t="s">
        <v>84</v>
      </c>
      <c r="E49" s="10"/>
      <c r="F49" s="25">
        <f>F47*D49%</f>
        <v>39715.936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97</v>
      </c>
      <c r="C53" s="4"/>
      <c r="D53" s="13"/>
      <c r="E53" s="48"/>
      <c r="F53" s="49">
        <f>SUM(F47:F52)</f>
        <v>834034.656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73</v>
      </c>
      <c r="B59" s="54" t="s">
        <v>151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73</v>
      </c>
      <c r="B61" s="20" t="s">
        <v>152</v>
      </c>
      <c r="C61" s="4"/>
      <c r="D61" s="13"/>
      <c r="E61" s="10"/>
      <c r="F61" s="25">
        <f>F83</f>
        <v>143854.5</v>
      </c>
      <c r="G61" s="10"/>
      <c r="H61" s="1"/>
      <c r="J61" s="9"/>
    </row>
    <row r="62" spans="1:10" s="50" customFormat="1" ht="15">
      <c r="A62" s="4" t="s">
        <v>74</v>
      </c>
      <c r="B62" s="20" t="s">
        <v>87</v>
      </c>
      <c r="C62" s="4"/>
      <c r="D62" s="13"/>
      <c r="E62" s="10"/>
      <c r="F62" s="25">
        <f>F95</f>
        <v>78658.5</v>
      </c>
      <c r="G62" s="10"/>
      <c r="H62" s="1"/>
      <c r="J62" s="9"/>
    </row>
    <row r="63" spans="1:10" s="50" customFormat="1" ht="15">
      <c r="A63" s="4" t="s">
        <v>75</v>
      </c>
      <c r="B63" s="20" t="s">
        <v>88</v>
      </c>
      <c r="C63" s="4"/>
      <c r="D63" s="13"/>
      <c r="E63" s="10"/>
      <c r="F63" s="25">
        <f>F110</f>
        <v>175190</v>
      </c>
      <c r="G63" s="10"/>
      <c r="H63" s="1"/>
      <c r="J63" s="9"/>
    </row>
    <row r="64" spans="1:10" s="50" customFormat="1" ht="15">
      <c r="A64" s="4" t="s">
        <v>76</v>
      </c>
      <c r="B64" s="20" t="s">
        <v>101</v>
      </c>
      <c r="C64" s="4"/>
      <c r="D64" s="13"/>
      <c r="E64" s="10"/>
      <c r="F64" s="25">
        <f>F119</f>
        <v>66755</v>
      </c>
      <c r="G64" s="10"/>
      <c r="H64" s="1"/>
      <c r="J64" s="9"/>
    </row>
    <row r="65" spans="1:10" s="50" customFormat="1" ht="15">
      <c r="A65" s="4" t="s">
        <v>79</v>
      </c>
      <c r="B65" s="20" t="s">
        <v>102</v>
      </c>
      <c r="C65" s="4"/>
      <c r="D65" s="13"/>
      <c r="E65" s="10"/>
      <c r="F65" s="25">
        <f>F132</f>
        <v>56057</v>
      </c>
      <c r="G65" s="10"/>
      <c r="H65" s="1"/>
      <c r="J65" s="9"/>
    </row>
    <row r="66" spans="1:10" s="50" customFormat="1" ht="15">
      <c r="A66" s="4" t="s">
        <v>81</v>
      </c>
      <c r="B66" s="20" t="s">
        <v>103</v>
      </c>
      <c r="C66" s="4"/>
      <c r="D66" s="13"/>
      <c r="E66" s="10"/>
      <c r="F66" s="25">
        <f>F141</f>
        <v>6936</v>
      </c>
      <c r="G66" s="10"/>
      <c r="H66" s="1"/>
      <c r="J66" s="9"/>
    </row>
    <row r="67" spans="1:10" s="50" customFormat="1" ht="15">
      <c r="A67" s="4" t="s">
        <v>82</v>
      </c>
      <c r="B67" s="20" t="s">
        <v>89</v>
      </c>
      <c r="C67" s="4"/>
      <c r="D67" s="13"/>
      <c r="E67" s="10"/>
      <c r="F67" s="25">
        <f>F145</f>
        <v>26852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83</v>
      </c>
      <c r="C69" s="4"/>
      <c r="D69" s="13"/>
      <c r="E69" s="10"/>
      <c r="F69" s="44">
        <f>SUM(F61:F68)</f>
        <v>554303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73</v>
      </c>
      <c r="B72" s="20" t="s">
        <v>152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73</v>
      </c>
      <c r="B74" s="16" t="s">
        <v>183</v>
      </c>
      <c r="C74" s="4" t="s">
        <v>105</v>
      </c>
      <c r="D74" s="13" t="s">
        <v>184</v>
      </c>
      <c r="E74" s="10">
        <v>280</v>
      </c>
      <c r="F74" s="25">
        <f aca="true" t="shared" si="0" ref="F74:F81">D74*E74</f>
        <v>58212</v>
      </c>
      <c r="G74" s="10"/>
      <c r="H74" s="1"/>
      <c r="J74" s="9"/>
    </row>
    <row r="75" spans="1:10" s="50" customFormat="1" ht="45">
      <c r="A75" s="4" t="s">
        <v>74</v>
      </c>
      <c r="B75" s="20" t="s">
        <v>185</v>
      </c>
      <c r="C75" s="4" t="s">
        <v>105</v>
      </c>
      <c r="D75" s="13" t="s">
        <v>138</v>
      </c>
      <c r="E75" s="10">
        <v>680</v>
      </c>
      <c r="F75" s="25">
        <f t="shared" si="0"/>
        <v>7615.999999999999</v>
      </c>
      <c r="G75" s="10"/>
      <c r="H75" s="1"/>
      <c r="J75" s="9"/>
    </row>
    <row r="76" spans="1:10" s="50" customFormat="1" ht="30">
      <c r="A76" s="4" t="s">
        <v>75</v>
      </c>
      <c r="B76" s="20" t="s">
        <v>186</v>
      </c>
      <c r="C76" s="4" t="s">
        <v>105</v>
      </c>
      <c r="D76" s="13" t="s">
        <v>187</v>
      </c>
      <c r="E76" s="10">
        <v>65</v>
      </c>
      <c r="F76" s="25">
        <f t="shared" si="0"/>
        <v>1800.5</v>
      </c>
      <c r="G76" s="10"/>
      <c r="H76" s="1"/>
      <c r="J76" s="9"/>
    </row>
    <row r="77" spans="1:10" s="50" customFormat="1" ht="30">
      <c r="A77" s="4" t="s">
        <v>76</v>
      </c>
      <c r="B77" s="20" t="s">
        <v>188</v>
      </c>
      <c r="C77" s="4" t="s">
        <v>108</v>
      </c>
      <c r="D77" s="13" t="s">
        <v>189</v>
      </c>
      <c r="E77" s="10">
        <v>45</v>
      </c>
      <c r="F77" s="25">
        <f t="shared" si="0"/>
        <v>2349</v>
      </c>
      <c r="G77" s="10"/>
      <c r="H77" s="1"/>
      <c r="J77" s="9"/>
    </row>
    <row r="78" spans="1:10" s="50" customFormat="1" ht="30">
      <c r="A78" s="4" t="s">
        <v>79</v>
      </c>
      <c r="B78" s="20" t="s">
        <v>190</v>
      </c>
      <c r="C78" s="4" t="s">
        <v>105</v>
      </c>
      <c r="D78" s="13" t="s">
        <v>191</v>
      </c>
      <c r="E78" s="10">
        <v>150</v>
      </c>
      <c r="F78" s="25">
        <f t="shared" si="0"/>
        <v>5265</v>
      </c>
      <c r="G78" s="10"/>
      <c r="H78" s="1"/>
      <c r="J78" s="9"/>
    </row>
    <row r="79" spans="1:10" s="50" customFormat="1" ht="15">
      <c r="A79" s="4" t="s">
        <v>81</v>
      </c>
      <c r="B79" s="20" t="s">
        <v>192</v>
      </c>
      <c r="C79" s="4" t="s">
        <v>105</v>
      </c>
      <c r="D79" s="13" t="s">
        <v>191</v>
      </c>
      <c r="E79" s="10">
        <v>120</v>
      </c>
      <c r="F79" s="25">
        <f t="shared" si="0"/>
        <v>4212</v>
      </c>
      <c r="G79" s="10"/>
      <c r="H79" s="1"/>
      <c r="J79" s="9"/>
    </row>
    <row r="80" spans="1:10" s="50" customFormat="1" ht="30">
      <c r="A80" s="4" t="s">
        <v>82</v>
      </c>
      <c r="B80" s="20" t="s">
        <v>242</v>
      </c>
      <c r="C80" s="4" t="s">
        <v>105</v>
      </c>
      <c r="D80" s="13" t="s">
        <v>193</v>
      </c>
      <c r="E80" s="10">
        <v>250</v>
      </c>
      <c r="F80" s="25">
        <f t="shared" si="0"/>
        <v>46000</v>
      </c>
      <c r="G80" s="10"/>
      <c r="H80" s="1"/>
      <c r="J80" s="9"/>
    </row>
    <row r="81" spans="1:10" s="50" customFormat="1" ht="15">
      <c r="A81" s="4" t="s">
        <v>104</v>
      </c>
      <c r="B81" s="20" t="s">
        <v>194</v>
      </c>
      <c r="C81" s="4" t="s">
        <v>105</v>
      </c>
      <c r="D81" s="13" t="s">
        <v>193</v>
      </c>
      <c r="E81" s="10">
        <v>100</v>
      </c>
      <c r="F81" s="25">
        <f t="shared" si="0"/>
        <v>18400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83</v>
      </c>
      <c r="C83" s="4"/>
      <c r="D83" s="60"/>
      <c r="E83" s="10"/>
      <c r="F83" s="44">
        <f>SUM(F74:F82)</f>
        <v>143854.5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74</v>
      </c>
      <c r="B85" s="21" t="s">
        <v>87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73</v>
      </c>
      <c r="B87" s="21" t="s">
        <v>195</v>
      </c>
      <c r="C87" s="3" t="s">
        <v>105</v>
      </c>
      <c r="D87" s="22" t="s">
        <v>159</v>
      </c>
      <c r="E87" s="9">
        <v>690</v>
      </c>
      <c r="F87" s="26">
        <f aca="true" t="shared" si="1" ref="F87:F117">D87*E87</f>
        <v>2415</v>
      </c>
    </row>
    <row r="88" spans="1:6" ht="30">
      <c r="A88" s="3" t="s">
        <v>74</v>
      </c>
      <c r="B88" s="21" t="s">
        <v>196</v>
      </c>
      <c r="C88" s="3" t="s">
        <v>105</v>
      </c>
      <c r="D88" s="22" t="s">
        <v>197</v>
      </c>
      <c r="E88" s="9">
        <v>730</v>
      </c>
      <c r="F88" s="26">
        <f t="shared" si="1"/>
        <v>4891</v>
      </c>
    </row>
    <row r="89" spans="1:6" ht="30">
      <c r="A89" s="3" t="s">
        <v>75</v>
      </c>
      <c r="B89" s="21" t="s">
        <v>153</v>
      </c>
      <c r="C89" s="3" t="s">
        <v>105</v>
      </c>
      <c r="D89" s="22" t="s">
        <v>141</v>
      </c>
      <c r="E89" s="9">
        <v>2650</v>
      </c>
      <c r="F89" s="26">
        <f t="shared" si="1"/>
        <v>37895</v>
      </c>
    </row>
    <row r="90" spans="1:6" ht="15">
      <c r="A90" s="3" t="s">
        <v>76</v>
      </c>
      <c r="B90" s="21" t="s">
        <v>198</v>
      </c>
      <c r="C90" s="3" t="s">
        <v>127</v>
      </c>
      <c r="D90" s="22" t="s">
        <v>110</v>
      </c>
      <c r="E90" s="9">
        <v>250</v>
      </c>
      <c r="F90" s="26">
        <f t="shared" si="1"/>
        <v>4000</v>
      </c>
    </row>
    <row r="91" spans="1:6" ht="30">
      <c r="A91" s="3" t="s">
        <v>79</v>
      </c>
      <c r="B91" s="21" t="s">
        <v>199</v>
      </c>
      <c r="C91" s="3" t="s">
        <v>127</v>
      </c>
      <c r="D91" s="22" t="s">
        <v>161</v>
      </c>
      <c r="E91" s="9">
        <v>650</v>
      </c>
      <c r="F91" s="26">
        <f t="shared" si="1"/>
        <v>13000</v>
      </c>
    </row>
    <row r="92" spans="1:6" ht="30">
      <c r="A92" s="3" t="s">
        <v>81</v>
      </c>
      <c r="B92" s="21" t="s">
        <v>200</v>
      </c>
      <c r="C92" s="3" t="s">
        <v>105</v>
      </c>
      <c r="D92" s="22" t="s">
        <v>201</v>
      </c>
      <c r="E92" s="9">
        <v>2680</v>
      </c>
      <c r="F92" s="26">
        <f t="shared" si="1"/>
        <v>11524</v>
      </c>
    </row>
    <row r="93" spans="1:6" ht="15">
      <c r="A93" s="3" t="s">
        <v>82</v>
      </c>
      <c r="B93" s="21" t="s">
        <v>154</v>
      </c>
      <c r="C93" s="3" t="s">
        <v>108</v>
      </c>
      <c r="D93" s="22" t="s">
        <v>202</v>
      </c>
      <c r="E93" s="9">
        <v>115</v>
      </c>
      <c r="F93" s="26">
        <f t="shared" si="1"/>
        <v>4933.5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83</v>
      </c>
      <c r="C95" s="3"/>
      <c r="D95" s="22"/>
      <c r="E95" s="9"/>
      <c r="F95" s="67">
        <f>SUM(F87:F94)</f>
        <v>78658.5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75</v>
      </c>
      <c r="B97" s="21" t="s">
        <v>88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73</v>
      </c>
      <c r="B99" s="21" t="s">
        <v>203</v>
      </c>
      <c r="C99" s="3" t="s">
        <v>105</v>
      </c>
      <c r="D99" s="22" t="s">
        <v>169</v>
      </c>
      <c r="E99" s="9">
        <v>3420</v>
      </c>
      <c r="F99" s="26">
        <f t="shared" si="1"/>
        <v>62244</v>
      </c>
    </row>
    <row r="100" spans="1:6" ht="15">
      <c r="A100" s="71" t="s">
        <v>74</v>
      </c>
      <c r="B100" s="21" t="s">
        <v>204</v>
      </c>
      <c r="C100" s="3" t="s">
        <v>108</v>
      </c>
      <c r="D100" s="22" t="s">
        <v>135</v>
      </c>
      <c r="E100" s="9">
        <v>660</v>
      </c>
      <c r="F100" s="26">
        <f t="shared" si="1"/>
        <v>7061.999999999999</v>
      </c>
    </row>
    <row r="101" spans="1:6" ht="30">
      <c r="A101" s="71" t="s">
        <v>75</v>
      </c>
      <c r="B101" s="21" t="s">
        <v>63</v>
      </c>
      <c r="C101" s="3" t="s">
        <v>108</v>
      </c>
      <c r="D101" s="22" t="s">
        <v>136</v>
      </c>
      <c r="E101" s="9">
        <v>590</v>
      </c>
      <c r="F101" s="26">
        <f t="shared" si="1"/>
        <v>24072</v>
      </c>
    </row>
    <row r="102" spans="1:6" ht="30">
      <c r="A102" s="71" t="s">
        <v>76</v>
      </c>
      <c r="B102" s="21" t="s">
        <v>205</v>
      </c>
      <c r="C102" s="3" t="s">
        <v>127</v>
      </c>
      <c r="D102" s="22" t="s">
        <v>206</v>
      </c>
      <c r="E102" s="9">
        <v>3500</v>
      </c>
      <c r="F102" s="26">
        <f t="shared" si="1"/>
        <v>18900</v>
      </c>
    </row>
    <row r="103" spans="1:6" ht="15">
      <c r="A103" s="71" t="s">
        <v>79</v>
      </c>
      <c r="B103" s="21" t="s">
        <v>155</v>
      </c>
      <c r="C103" s="3" t="s">
        <v>105</v>
      </c>
      <c r="D103" s="22" t="s">
        <v>129</v>
      </c>
      <c r="E103" s="9">
        <v>3680</v>
      </c>
      <c r="F103" s="26">
        <f t="shared" si="1"/>
        <v>2208</v>
      </c>
    </row>
    <row r="104" spans="1:6" ht="15">
      <c r="A104" s="71" t="s">
        <v>81</v>
      </c>
      <c r="B104" s="21" t="s">
        <v>207</v>
      </c>
      <c r="C104" s="3" t="s">
        <v>108</v>
      </c>
      <c r="D104" s="22" t="s">
        <v>208</v>
      </c>
      <c r="E104" s="9">
        <v>420</v>
      </c>
      <c r="F104" s="26">
        <f t="shared" si="1"/>
        <v>1638</v>
      </c>
    </row>
    <row r="105" spans="1:6" ht="15">
      <c r="A105" s="71" t="s">
        <v>82</v>
      </c>
      <c r="B105" s="21" t="s">
        <v>119</v>
      </c>
      <c r="C105" s="3" t="s">
        <v>108</v>
      </c>
      <c r="D105" s="22" t="s">
        <v>209</v>
      </c>
      <c r="E105" s="9">
        <v>570</v>
      </c>
      <c r="F105" s="26">
        <f t="shared" si="1"/>
        <v>5358</v>
      </c>
    </row>
    <row r="106" spans="1:6" ht="15">
      <c r="A106" s="71" t="s">
        <v>104</v>
      </c>
      <c r="B106" s="21" t="s">
        <v>210</v>
      </c>
      <c r="C106" s="3" t="s">
        <v>124</v>
      </c>
      <c r="D106" s="22" t="s">
        <v>126</v>
      </c>
      <c r="E106" s="9">
        <v>320</v>
      </c>
      <c r="F106" s="26">
        <f t="shared" si="1"/>
        <v>1280</v>
      </c>
    </row>
    <row r="107" spans="1:10" ht="30">
      <c r="A107" s="71" t="s">
        <v>106</v>
      </c>
      <c r="B107" s="21" t="s">
        <v>180</v>
      </c>
      <c r="C107" s="3" t="s">
        <v>108</v>
      </c>
      <c r="D107" s="22" t="s">
        <v>211</v>
      </c>
      <c r="E107" s="9">
        <v>1750</v>
      </c>
      <c r="F107" s="26">
        <f t="shared" si="1"/>
        <v>44975</v>
      </c>
      <c r="J107"/>
    </row>
    <row r="108" spans="1:10" ht="15">
      <c r="A108" s="71" t="s">
        <v>111</v>
      </c>
      <c r="B108" s="21" t="s">
        <v>181</v>
      </c>
      <c r="C108" s="3" t="s">
        <v>108</v>
      </c>
      <c r="D108" s="22" t="s">
        <v>211</v>
      </c>
      <c r="E108" s="9">
        <v>290</v>
      </c>
      <c r="F108" s="26">
        <f t="shared" si="1"/>
        <v>7453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83</v>
      </c>
      <c r="C110" s="3"/>
      <c r="D110" s="22"/>
      <c r="E110" s="9"/>
      <c r="F110" s="67">
        <f>SUM(F99:F109)</f>
        <v>175190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76</v>
      </c>
      <c r="B112" s="21" t="s">
        <v>101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73</v>
      </c>
      <c r="B114" s="21" t="s">
        <v>212</v>
      </c>
      <c r="C114" s="3" t="s">
        <v>105</v>
      </c>
      <c r="D114" s="22" t="s">
        <v>109</v>
      </c>
      <c r="E114" s="9">
        <v>3960</v>
      </c>
      <c r="F114" s="26">
        <f t="shared" si="1"/>
        <v>27720</v>
      </c>
    </row>
    <row r="115" spans="1:6" ht="30">
      <c r="A115" s="3" t="s">
        <v>74</v>
      </c>
      <c r="B115" s="21" t="s">
        <v>213</v>
      </c>
      <c r="C115" s="3" t="s">
        <v>108</v>
      </c>
      <c r="D115" s="22" t="s">
        <v>214</v>
      </c>
      <c r="E115" s="9">
        <v>580</v>
      </c>
      <c r="F115" s="26">
        <f t="shared" si="1"/>
        <v>27086</v>
      </c>
    </row>
    <row r="116" spans="1:6" ht="30">
      <c r="A116" s="3" t="s">
        <v>75</v>
      </c>
      <c r="B116" s="21" t="s">
        <v>156</v>
      </c>
      <c r="C116" s="3" t="s">
        <v>105</v>
      </c>
      <c r="D116" s="22" t="s">
        <v>107</v>
      </c>
      <c r="E116" s="9">
        <v>3290</v>
      </c>
      <c r="F116" s="26">
        <f t="shared" si="1"/>
        <v>6909</v>
      </c>
    </row>
    <row r="117" spans="1:6" ht="15">
      <c r="A117" s="3" t="s">
        <v>76</v>
      </c>
      <c r="B117" s="21" t="s">
        <v>157</v>
      </c>
      <c r="C117" s="3" t="s">
        <v>108</v>
      </c>
      <c r="D117" s="22" t="s">
        <v>130</v>
      </c>
      <c r="E117" s="9">
        <v>280</v>
      </c>
      <c r="F117" s="26">
        <f t="shared" si="1"/>
        <v>5040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83</v>
      </c>
      <c r="C119" s="71"/>
      <c r="D119" s="22"/>
      <c r="E119" s="72"/>
      <c r="F119" s="67">
        <f>SUM(F114:F117)</f>
        <v>66755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79</v>
      </c>
      <c r="B121" s="21" t="s">
        <v>102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73</v>
      </c>
      <c r="B123" s="21" t="s">
        <v>158</v>
      </c>
      <c r="C123" s="3" t="s">
        <v>108</v>
      </c>
      <c r="D123" s="22" t="s">
        <v>215</v>
      </c>
      <c r="E123" s="9">
        <v>220</v>
      </c>
      <c r="F123" s="26">
        <f aca="true" t="shared" si="2" ref="F123:F130">D123*E123</f>
        <v>18282</v>
      </c>
    </row>
    <row r="124" spans="1:6" ht="15">
      <c r="A124" s="3" t="s">
        <v>74</v>
      </c>
      <c r="B124" s="21" t="s">
        <v>216</v>
      </c>
      <c r="C124" s="3" t="s">
        <v>108</v>
      </c>
      <c r="D124" s="22" t="s">
        <v>214</v>
      </c>
      <c r="E124" s="9">
        <v>90</v>
      </c>
      <c r="F124" s="26">
        <f t="shared" si="2"/>
        <v>4203</v>
      </c>
    </row>
    <row r="125" spans="1:6" ht="15">
      <c r="A125" s="3" t="s">
        <v>75</v>
      </c>
      <c r="B125" s="21" t="s">
        <v>217</v>
      </c>
      <c r="C125" s="3" t="s">
        <v>108</v>
      </c>
      <c r="D125" s="22" t="s">
        <v>218</v>
      </c>
      <c r="E125" s="9">
        <v>380</v>
      </c>
      <c r="F125" s="26">
        <f t="shared" si="2"/>
        <v>10602</v>
      </c>
    </row>
    <row r="126" spans="1:6" ht="30">
      <c r="A126" s="3" t="s">
        <v>76</v>
      </c>
      <c r="B126" s="21" t="s">
        <v>64</v>
      </c>
      <c r="C126" s="3" t="s">
        <v>105</v>
      </c>
      <c r="D126" s="22" t="s">
        <v>128</v>
      </c>
      <c r="E126" s="9">
        <v>2680</v>
      </c>
      <c r="F126" s="26">
        <f t="shared" si="2"/>
        <v>12864</v>
      </c>
    </row>
    <row r="127" spans="1:6" ht="15">
      <c r="A127" s="3" t="s">
        <v>79</v>
      </c>
      <c r="B127" s="21" t="s">
        <v>219</v>
      </c>
      <c r="C127" s="3" t="s">
        <v>108</v>
      </c>
      <c r="D127" s="22" t="s">
        <v>189</v>
      </c>
      <c r="E127" s="9">
        <v>120</v>
      </c>
      <c r="F127" s="26">
        <f t="shared" si="2"/>
        <v>6264</v>
      </c>
    </row>
    <row r="128" spans="1:6" ht="15">
      <c r="A128" s="3" t="s">
        <v>81</v>
      </c>
      <c r="B128" s="21" t="s">
        <v>221</v>
      </c>
      <c r="C128" s="3" t="s">
        <v>108</v>
      </c>
      <c r="D128" s="22" t="s">
        <v>142</v>
      </c>
      <c r="E128" s="9">
        <v>320</v>
      </c>
      <c r="F128" s="26">
        <f t="shared" si="2"/>
        <v>3232</v>
      </c>
    </row>
    <row r="129" spans="1:6" ht="15">
      <c r="A129" s="3" t="s">
        <v>82</v>
      </c>
      <c r="B129" s="21" t="s">
        <v>220</v>
      </c>
      <c r="C129" s="3" t="s">
        <v>124</v>
      </c>
      <c r="D129" s="22" t="s">
        <v>125</v>
      </c>
      <c r="E129" s="9">
        <v>350</v>
      </c>
      <c r="F129" s="26">
        <f t="shared" si="2"/>
        <v>350</v>
      </c>
    </row>
    <row r="130" spans="1:6" ht="15">
      <c r="A130" s="3" t="s">
        <v>104</v>
      </c>
      <c r="B130" s="21" t="s">
        <v>222</v>
      </c>
      <c r="C130" s="3" t="s">
        <v>124</v>
      </c>
      <c r="D130" s="22" t="s">
        <v>125</v>
      </c>
      <c r="E130" s="9">
        <v>260</v>
      </c>
      <c r="F130" s="26">
        <f t="shared" si="2"/>
        <v>260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83</v>
      </c>
      <c r="C132" s="3"/>
      <c r="D132" s="22"/>
      <c r="E132" s="9"/>
      <c r="F132" s="67">
        <f>SUM(F123:F131)</f>
        <v>56057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81</v>
      </c>
      <c r="B134" s="21" t="s">
        <v>103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73</v>
      </c>
      <c r="B136" s="21" t="s">
        <v>160</v>
      </c>
      <c r="C136" s="3" t="s">
        <v>108</v>
      </c>
      <c r="D136" s="22" t="s">
        <v>223</v>
      </c>
      <c r="E136" s="9">
        <v>40</v>
      </c>
      <c r="F136" s="26">
        <f>D136*E136</f>
        <v>1836</v>
      </c>
    </row>
    <row r="137" spans="1:6" ht="15">
      <c r="A137" s="71" t="s">
        <v>74</v>
      </c>
      <c r="B137" s="21" t="s">
        <v>162</v>
      </c>
      <c r="C137" s="3" t="s">
        <v>108</v>
      </c>
      <c r="D137" s="22" t="s">
        <v>139</v>
      </c>
      <c r="E137" s="9">
        <v>68</v>
      </c>
      <c r="F137" s="26">
        <f>D137*E137</f>
        <v>1700</v>
      </c>
    </row>
    <row r="138" spans="1:6" ht="30">
      <c r="A138" s="71" t="s">
        <v>75</v>
      </c>
      <c r="B138" s="21" t="s">
        <v>224</v>
      </c>
      <c r="C138" s="3" t="s">
        <v>123</v>
      </c>
      <c r="D138" s="22" t="s">
        <v>86</v>
      </c>
      <c r="E138" s="9">
        <v>750</v>
      </c>
      <c r="F138" s="26">
        <f>D138*E138</f>
        <v>1500</v>
      </c>
    </row>
    <row r="139" spans="1:6" ht="15">
      <c r="A139" s="71" t="s">
        <v>76</v>
      </c>
      <c r="B139" s="21" t="s">
        <v>225</v>
      </c>
      <c r="C139" s="3" t="s">
        <v>123</v>
      </c>
      <c r="D139" s="22" t="s">
        <v>86</v>
      </c>
      <c r="E139" s="9">
        <v>950</v>
      </c>
      <c r="F139" s="26">
        <f>D139*E139</f>
        <v>1900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83</v>
      </c>
      <c r="C141" s="3"/>
      <c r="D141" s="22"/>
      <c r="E141" s="9"/>
      <c r="F141" s="67">
        <f>SUM(F136:F140)</f>
        <v>6936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82</v>
      </c>
      <c r="B143" s="21" t="s">
        <v>89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73</v>
      </c>
      <c r="B145" s="21" t="s">
        <v>163</v>
      </c>
      <c r="C145" s="3" t="s">
        <v>78</v>
      </c>
      <c r="D145" s="22" t="s">
        <v>109</v>
      </c>
      <c r="E145" s="9"/>
      <c r="F145" s="67">
        <v>26852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74</v>
      </c>
      <c r="B148" s="69" t="s">
        <v>164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73</v>
      </c>
      <c r="B150" s="21" t="s">
        <v>165</v>
      </c>
      <c r="C150" s="3" t="s">
        <v>108</v>
      </c>
      <c r="D150" s="22" t="s">
        <v>226</v>
      </c>
      <c r="E150" s="9">
        <v>15</v>
      </c>
      <c r="F150" s="26">
        <f>D150*E150</f>
        <v>825</v>
      </c>
    </row>
    <row r="151" spans="1:6" ht="15">
      <c r="A151" s="3" t="s">
        <v>74</v>
      </c>
      <c r="B151" s="21" t="s">
        <v>133</v>
      </c>
      <c r="C151" s="3" t="s">
        <v>108</v>
      </c>
      <c r="D151" s="22" t="s">
        <v>136</v>
      </c>
      <c r="E151" s="9">
        <v>25</v>
      </c>
      <c r="F151" s="26">
        <f aca="true" t="shared" si="3" ref="F151:F168">D151*E151</f>
        <v>1019.9999999999999</v>
      </c>
    </row>
    <row r="152" spans="1:6" ht="30">
      <c r="A152" s="3" t="s">
        <v>75</v>
      </c>
      <c r="B152" s="21" t="s">
        <v>166</v>
      </c>
      <c r="C152" s="3" t="s">
        <v>108</v>
      </c>
      <c r="D152" s="22" t="s">
        <v>226</v>
      </c>
      <c r="E152" s="9">
        <v>45</v>
      </c>
      <c r="F152" s="26">
        <f t="shared" si="3"/>
        <v>2475</v>
      </c>
    </row>
    <row r="153" spans="1:6" ht="15">
      <c r="A153" s="3" t="s">
        <v>76</v>
      </c>
      <c r="B153" s="21" t="s">
        <v>228</v>
      </c>
      <c r="C153" s="3" t="s">
        <v>108</v>
      </c>
      <c r="D153" s="22" t="s">
        <v>227</v>
      </c>
      <c r="E153" s="9">
        <v>55</v>
      </c>
      <c r="F153" s="26">
        <f t="shared" si="3"/>
        <v>4488</v>
      </c>
    </row>
    <row r="154" spans="1:6" ht="30">
      <c r="A154" s="3" t="s">
        <v>79</v>
      </c>
      <c r="B154" s="21" t="s">
        <v>229</v>
      </c>
      <c r="C154" s="3" t="s">
        <v>108</v>
      </c>
      <c r="D154" s="22" t="s">
        <v>230</v>
      </c>
      <c r="E154" s="9">
        <v>70</v>
      </c>
      <c r="F154" s="26">
        <f t="shared" si="3"/>
        <v>11270</v>
      </c>
    </row>
    <row r="155" spans="1:6" ht="30">
      <c r="A155" s="3" t="s">
        <v>81</v>
      </c>
      <c r="B155" s="21" t="s">
        <v>167</v>
      </c>
      <c r="C155" s="3" t="s">
        <v>108</v>
      </c>
      <c r="D155" s="22" t="s">
        <v>231</v>
      </c>
      <c r="E155" s="9">
        <v>55</v>
      </c>
      <c r="F155" s="26">
        <f t="shared" si="3"/>
        <v>3311</v>
      </c>
    </row>
    <row r="156" spans="1:6" ht="30">
      <c r="A156" s="3" t="s">
        <v>82</v>
      </c>
      <c r="B156" s="21" t="s">
        <v>232</v>
      </c>
      <c r="C156" s="3" t="s">
        <v>108</v>
      </c>
      <c r="D156" s="22" t="s">
        <v>233</v>
      </c>
      <c r="E156" s="9">
        <v>35</v>
      </c>
      <c r="F156" s="26">
        <f t="shared" si="3"/>
        <v>4214</v>
      </c>
    </row>
    <row r="157" spans="1:6" ht="30">
      <c r="A157" s="3" t="s">
        <v>104</v>
      </c>
      <c r="B157" s="21" t="s">
        <v>168</v>
      </c>
      <c r="C157" s="3" t="s">
        <v>108</v>
      </c>
      <c r="D157" s="22" t="s">
        <v>137</v>
      </c>
      <c r="E157" s="9">
        <v>330</v>
      </c>
      <c r="F157" s="26">
        <f t="shared" si="3"/>
        <v>23100</v>
      </c>
    </row>
    <row r="158" spans="1:6" ht="30">
      <c r="A158" s="3" t="s">
        <v>106</v>
      </c>
      <c r="B158" s="21" t="s">
        <v>234</v>
      </c>
      <c r="C158" s="3" t="s">
        <v>108</v>
      </c>
      <c r="D158" s="22" t="s">
        <v>235</v>
      </c>
      <c r="E158" s="9">
        <v>55</v>
      </c>
      <c r="F158" s="26">
        <f t="shared" si="3"/>
        <v>7315</v>
      </c>
    </row>
    <row r="159" spans="1:6" ht="30">
      <c r="A159" s="3" t="s">
        <v>111</v>
      </c>
      <c r="B159" s="21" t="s">
        <v>236</v>
      </c>
      <c r="C159" s="3" t="s">
        <v>127</v>
      </c>
      <c r="D159" s="22" t="s">
        <v>179</v>
      </c>
      <c r="E159" s="9">
        <v>980</v>
      </c>
      <c r="F159" s="26">
        <f t="shared" si="3"/>
        <v>21658</v>
      </c>
    </row>
    <row r="160" spans="1:6" ht="15">
      <c r="A160" s="3" t="s">
        <v>112</v>
      </c>
      <c r="B160" s="21" t="s">
        <v>237</v>
      </c>
      <c r="C160" s="3" t="s">
        <v>127</v>
      </c>
      <c r="D160" s="22" t="s">
        <v>238</v>
      </c>
      <c r="E160" s="9">
        <v>450</v>
      </c>
      <c r="F160" s="26">
        <f t="shared" si="3"/>
        <v>585</v>
      </c>
    </row>
    <row r="161" spans="1:6" ht="45">
      <c r="A161" s="3" t="s">
        <v>113</v>
      </c>
      <c r="B161" s="21" t="s">
        <v>65</v>
      </c>
      <c r="C161" s="3" t="s">
        <v>123</v>
      </c>
      <c r="D161" s="22" t="s">
        <v>125</v>
      </c>
      <c r="E161" s="9">
        <v>75000</v>
      </c>
      <c r="F161" s="26">
        <f t="shared" si="3"/>
        <v>75000</v>
      </c>
    </row>
    <row r="162" spans="1:6" ht="15">
      <c r="A162" s="3" t="s">
        <v>114</v>
      </c>
      <c r="B162" s="21" t="s">
        <v>239</v>
      </c>
      <c r="C162" s="3" t="s">
        <v>123</v>
      </c>
      <c r="D162" s="22" t="s">
        <v>125</v>
      </c>
      <c r="E162" s="9">
        <v>5300</v>
      </c>
      <c r="F162" s="26">
        <f t="shared" si="3"/>
        <v>5300</v>
      </c>
    </row>
    <row r="163" spans="1:6" ht="30">
      <c r="A163" s="3" t="s">
        <v>115</v>
      </c>
      <c r="B163" s="21" t="s">
        <v>170</v>
      </c>
      <c r="C163" s="3" t="s">
        <v>108</v>
      </c>
      <c r="D163" s="22" t="s">
        <v>214</v>
      </c>
      <c r="E163" s="9">
        <v>245</v>
      </c>
      <c r="F163" s="26">
        <f t="shared" si="3"/>
        <v>11441.5</v>
      </c>
    </row>
    <row r="164" spans="1:6" ht="30">
      <c r="A164" s="3" t="s">
        <v>116</v>
      </c>
      <c r="B164" s="21" t="s">
        <v>171</v>
      </c>
      <c r="C164" s="3" t="s">
        <v>108</v>
      </c>
      <c r="D164" s="22" t="s">
        <v>240</v>
      </c>
      <c r="E164" s="9">
        <v>320</v>
      </c>
      <c r="F164" s="26">
        <f t="shared" si="3"/>
        <v>16640</v>
      </c>
    </row>
    <row r="165" spans="1:6" ht="30">
      <c r="A165" s="3" t="s">
        <v>117</v>
      </c>
      <c r="B165" s="21" t="s">
        <v>172</v>
      </c>
      <c r="C165" s="3" t="s">
        <v>108</v>
      </c>
      <c r="D165" s="22" t="s">
        <v>214</v>
      </c>
      <c r="E165" s="9">
        <v>70</v>
      </c>
      <c r="F165" s="26">
        <f t="shared" si="3"/>
        <v>3269</v>
      </c>
    </row>
    <row r="166" spans="1:6" ht="30">
      <c r="A166" s="3" t="s">
        <v>118</v>
      </c>
      <c r="B166" s="21" t="s">
        <v>173</v>
      </c>
      <c r="C166" s="3" t="s">
        <v>127</v>
      </c>
      <c r="D166" s="22" t="s">
        <v>238</v>
      </c>
      <c r="E166" s="9">
        <v>180</v>
      </c>
      <c r="F166" s="26">
        <f t="shared" si="3"/>
        <v>234</v>
      </c>
    </row>
    <row r="167" spans="1:6" ht="30">
      <c r="A167" s="3" t="s">
        <v>120</v>
      </c>
      <c r="B167" s="21" t="s">
        <v>174</v>
      </c>
      <c r="C167" s="3" t="s">
        <v>108</v>
      </c>
      <c r="D167" s="22" t="s">
        <v>241</v>
      </c>
      <c r="E167" s="9">
        <v>35</v>
      </c>
      <c r="F167" s="26">
        <f t="shared" si="3"/>
        <v>4543</v>
      </c>
    </row>
    <row r="168" spans="1:6" ht="30">
      <c r="A168" s="3" t="s">
        <v>121</v>
      </c>
      <c r="B168" s="21" t="s">
        <v>175</v>
      </c>
      <c r="C168" s="3" t="s">
        <v>108</v>
      </c>
      <c r="D168" s="22" t="s">
        <v>214</v>
      </c>
      <c r="E168" s="9">
        <v>60</v>
      </c>
      <c r="F168" s="26">
        <f t="shared" si="3"/>
        <v>2802</v>
      </c>
    </row>
    <row r="169" spans="1:6" ht="15">
      <c r="A169" s="3"/>
      <c r="B169" s="21"/>
      <c r="C169" s="3"/>
      <c r="D169" s="22"/>
      <c r="E169" s="9"/>
      <c r="F169" s="65">
        <f>SUM(F150:F168)</f>
        <v>199490.5</v>
      </c>
    </row>
    <row r="170" spans="1:6" ht="15">
      <c r="A170" s="3" t="s">
        <v>122</v>
      </c>
      <c r="B170" s="21" t="s">
        <v>134</v>
      </c>
      <c r="C170" s="3" t="s">
        <v>78</v>
      </c>
      <c r="D170" s="22" t="s">
        <v>84</v>
      </c>
      <c r="E170" s="9"/>
      <c r="F170" s="26">
        <v>9974.5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83</v>
      </c>
      <c r="C172" s="3"/>
      <c r="D172" s="22"/>
      <c r="E172" s="9"/>
      <c r="F172" s="67">
        <f>SUM(F169:F171)</f>
        <v>209465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76</v>
      </c>
      <c r="B175" s="69" t="s">
        <v>176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73</v>
      </c>
      <c r="B177" s="21" t="s">
        <v>177</v>
      </c>
      <c r="C177" s="3" t="s">
        <v>123</v>
      </c>
      <c r="D177" s="22" t="s">
        <v>125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85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66</v>
      </c>
      <c r="B1" s="76" t="s">
        <v>67</v>
      </c>
      <c r="C1" s="77" t="s">
        <v>68</v>
      </c>
      <c r="D1" s="78" t="s">
        <v>69</v>
      </c>
      <c r="E1" s="77" t="s">
        <v>70</v>
      </c>
      <c r="F1" s="79" t="s">
        <v>71</v>
      </c>
      <c r="G1" s="77" t="s">
        <v>98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99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143</v>
      </c>
      <c r="C4" s="4"/>
      <c r="D4" s="13"/>
      <c r="E4" s="10"/>
      <c r="F4" s="25"/>
      <c r="G4" s="10"/>
      <c r="H4" s="1"/>
    </row>
    <row r="5" spans="1:8" ht="15.75">
      <c r="A5" s="4"/>
      <c r="B5" s="54" t="s">
        <v>144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145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146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182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178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147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148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149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72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150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91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73</v>
      </c>
      <c r="B31" s="16" t="s">
        <v>92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74</v>
      </c>
      <c r="B33" s="20" t="s">
        <v>93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75</v>
      </c>
      <c r="B35" s="20" t="s">
        <v>94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76</v>
      </c>
      <c r="B37" s="20" t="s">
        <v>95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71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79</v>
      </c>
      <c r="B42" s="20" t="s">
        <v>77</v>
      </c>
      <c r="C42" s="4" t="s">
        <v>78</v>
      </c>
      <c r="D42" s="13" t="s">
        <v>86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81</v>
      </c>
      <c r="B44" s="20" t="s">
        <v>80</v>
      </c>
      <c r="C44" s="4" t="s">
        <v>78</v>
      </c>
      <c r="D44" s="13" t="s">
        <v>86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71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82</v>
      </c>
      <c r="B49" s="20" t="s">
        <v>96</v>
      </c>
      <c r="C49" s="4" t="s">
        <v>78</v>
      </c>
      <c r="D49" s="13" t="s">
        <v>84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97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73</v>
      </c>
      <c r="B59" s="54" t="s">
        <v>151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73</v>
      </c>
      <c r="B61" s="20" t="s">
        <v>152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74</v>
      </c>
      <c r="B62" s="20" t="s">
        <v>87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75</v>
      </c>
      <c r="B63" s="20" t="s">
        <v>88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76</v>
      </c>
      <c r="B64" s="20" t="s">
        <v>101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79</v>
      </c>
      <c r="B65" s="20" t="s">
        <v>102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81</v>
      </c>
      <c r="B66" s="20" t="s">
        <v>103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82</v>
      </c>
      <c r="B67" s="20" t="s">
        <v>89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83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73</v>
      </c>
      <c r="B72" s="20" t="s">
        <v>152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73</v>
      </c>
      <c r="B74" s="16" t="s">
        <v>183</v>
      </c>
      <c r="C74" s="4" t="s">
        <v>105</v>
      </c>
      <c r="D74" s="13" t="s">
        <v>184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74</v>
      </c>
      <c r="B75" s="20" t="s">
        <v>185</v>
      </c>
      <c r="C75" s="4" t="s">
        <v>105</v>
      </c>
      <c r="D75" s="13" t="s">
        <v>138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75</v>
      </c>
      <c r="B76" s="20" t="s">
        <v>186</v>
      </c>
      <c r="C76" s="4" t="s">
        <v>105</v>
      </c>
      <c r="D76" s="13" t="s">
        <v>187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76</v>
      </c>
      <c r="B77" s="20" t="s">
        <v>188</v>
      </c>
      <c r="C77" s="4" t="s">
        <v>108</v>
      </c>
      <c r="D77" s="13" t="s">
        <v>189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79</v>
      </c>
      <c r="B78" s="20" t="s">
        <v>190</v>
      </c>
      <c r="C78" s="4" t="s">
        <v>105</v>
      </c>
      <c r="D78" s="13" t="s">
        <v>191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81</v>
      </c>
      <c r="B79" s="20" t="s">
        <v>192</v>
      </c>
      <c r="C79" s="4" t="s">
        <v>105</v>
      </c>
      <c r="D79" s="13" t="s">
        <v>191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82</v>
      </c>
      <c r="B80" s="20" t="s">
        <v>242</v>
      </c>
      <c r="C80" s="4" t="s">
        <v>105</v>
      </c>
      <c r="D80" s="13" t="s">
        <v>193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104</v>
      </c>
      <c r="B81" s="20" t="s">
        <v>194</v>
      </c>
      <c r="C81" s="4" t="s">
        <v>105</v>
      </c>
      <c r="D81" s="13" t="s">
        <v>193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83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74</v>
      </c>
      <c r="B85" s="21" t="s">
        <v>87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73</v>
      </c>
      <c r="B87" s="21" t="s">
        <v>195</v>
      </c>
      <c r="C87" s="3" t="s">
        <v>105</v>
      </c>
      <c r="D87" s="22" t="s">
        <v>159</v>
      </c>
      <c r="E87" s="9"/>
      <c r="F87" s="26">
        <f aca="true" t="shared" si="1" ref="F87:F117">D87*E87</f>
        <v>0</v>
      </c>
    </row>
    <row r="88" spans="1:6" ht="30">
      <c r="A88" s="3" t="s">
        <v>74</v>
      </c>
      <c r="B88" s="21" t="s">
        <v>196</v>
      </c>
      <c r="C88" s="3" t="s">
        <v>105</v>
      </c>
      <c r="D88" s="22" t="s">
        <v>197</v>
      </c>
      <c r="E88" s="9"/>
      <c r="F88" s="26">
        <f t="shared" si="1"/>
        <v>0</v>
      </c>
    </row>
    <row r="89" spans="1:6" ht="30">
      <c r="A89" s="3" t="s">
        <v>75</v>
      </c>
      <c r="B89" s="21" t="s">
        <v>153</v>
      </c>
      <c r="C89" s="3" t="s">
        <v>105</v>
      </c>
      <c r="D89" s="22" t="s">
        <v>141</v>
      </c>
      <c r="E89" s="9"/>
      <c r="F89" s="26">
        <f t="shared" si="1"/>
        <v>0</v>
      </c>
    </row>
    <row r="90" spans="1:6" ht="15">
      <c r="A90" s="3" t="s">
        <v>76</v>
      </c>
      <c r="B90" s="21" t="s">
        <v>198</v>
      </c>
      <c r="C90" s="3" t="s">
        <v>127</v>
      </c>
      <c r="D90" s="22" t="s">
        <v>110</v>
      </c>
      <c r="E90" s="9"/>
      <c r="F90" s="26">
        <f t="shared" si="1"/>
        <v>0</v>
      </c>
    </row>
    <row r="91" spans="1:6" ht="30">
      <c r="A91" s="3" t="s">
        <v>79</v>
      </c>
      <c r="B91" s="21" t="s">
        <v>199</v>
      </c>
      <c r="C91" s="3" t="s">
        <v>127</v>
      </c>
      <c r="D91" s="22" t="s">
        <v>161</v>
      </c>
      <c r="E91" s="9"/>
      <c r="F91" s="26">
        <f t="shared" si="1"/>
        <v>0</v>
      </c>
    </row>
    <row r="92" spans="1:6" ht="30">
      <c r="A92" s="3" t="s">
        <v>81</v>
      </c>
      <c r="B92" s="21" t="s">
        <v>200</v>
      </c>
      <c r="C92" s="3" t="s">
        <v>105</v>
      </c>
      <c r="D92" s="22" t="s">
        <v>201</v>
      </c>
      <c r="E92" s="9"/>
      <c r="F92" s="26">
        <f t="shared" si="1"/>
        <v>0</v>
      </c>
    </row>
    <row r="93" spans="1:6" ht="15">
      <c r="A93" s="3" t="s">
        <v>82</v>
      </c>
      <c r="B93" s="21" t="s">
        <v>154</v>
      </c>
      <c r="C93" s="3" t="s">
        <v>108</v>
      </c>
      <c r="D93" s="22" t="s">
        <v>202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83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75</v>
      </c>
      <c r="B97" s="21" t="s">
        <v>88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73</v>
      </c>
      <c r="B99" s="21" t="s">
        <v>203</v>
      </c>
      <c r="C99" s="3" t="s">
        <v>105</v>
      </c>
      <c r="D99" s="22" t="s">
        <v>169</v>
      </c>
      <c r="E99" s="9"/>
      <c r="F99" s="26">
        <f t="shared" si="1"/>
        <v>0</v>
      </c>
    </row>
    <row r="100" spans="1:6" ht="15">
      <c r="A100" s="71" t="s">
        <v>74</v>
      </c>
      <c r="B100" s="21" t="s">
        <v>204</v>
      </c>
      <c r="C100" s="3" t="s">
        <v>108</v>
      </c>
      <c r="D100" s="22" t="s">
        <v>135</v>
      </c>
      <c r="E100" s="9"/>
      <c r="F100" s="26">
        <f t="shared" si="1"/>
        <v>0</v>
      </c>
    </row>
    <row r="101" spans="1:6" ht="30">
      <c r="A101" s="71" t="s">
        <v>75</v>
      </c>
      <c r="B101" s="21" t="s">
        <v>63</v>
      </c>
      <c r="C101" s="3" t="s">
        <v>108</v>
      </c>
      <c r="D101" s="22" t="s">
        <v>136</v>
      </c>
      <c r="E101" s="9"/>
      <c r="F101" s="26">
        <f t="shared" si="1"/>
        <v>0</v>
      </c>
    </row>
    <row r="102" spans="1:6" ht="30">
      <c r="A102" s="71" t="s">
        <v>76</v>
      </c>
      <c r="B102" s="21" t="s">
        <v>205</v>
      </c>
      <c r="C102" s="3" t="s">
        <v>127</v>
      </c>
      <c r="D102" s="22" t="s">
        <v>206</v>
      </c>
      <c r="E102" s="9"/>
      <c r="F102" s="26">
        <f t="shared" si="1"/>
        <v>0</v>
      </c>
    </row>
    <row r="103" spans="1:6" ht="15">
      <c r="A103" s="71" t="s">
        <v>79</v>
      </c>
      <c r="B103" s="21" t="s">
        <v>155</v>
      </c>
      <c r="C103" s="3" t="s">
        <v>105</v>
      </c>
      <c r="D103" s="22" t="s">
        <v>129</v>
      </c>
      <c r="E103" s="9"/>
      <c r="F103" s="26">
        <f t="shared" si="1"/>
        <v>0</v>
      </c>
    </row>
    <row r="104" spans="1:6" ht="15">
      <c r="A104" s="71" t="s">
        <v>81</v>
      </c>
      <c r="B104" s="21" t="s">
        <v>207</v>
      </c>
      <c r="C104" s="3" t="s">
        <v>108</v>
      </c>
      <c r="D104" s="22" t="s">
        <v>208</v>
      </c>
      <c r="E104" s="9"/>
      <c r="F104" s="26">
        <f t="shared" si="1"/>
        <v>0</v>
      </c>
    </row>
    <row r="105" spans="1:6" ht="15">
      <c r="A105" s="71" t="s">
        <v>82</v>
      </c>
      <c r="B105" s="21" t="s">
        <v>119</v>
      </c>
      <c r="C105" s="3" t="s">
        <v>108</v>
      </c>
      <c r="D105" s="22" t="s">
        <v>209</v>
      </c>
      <c r="E105" s="9"/>
      <c r="F105" s="26">
        <f t="shared" si="1"/>
        <v>0</v>
      </c>
    </row>
    <row r="106" spans="1:6" ht="15">
      <c r="A106" s="71" t="s">
        <v>104</v>
      </c>
      <c r="B106" s="21" t="s">
        <v>210</v>
      </c>
      <c r="C106" s="3" t="s">
        <v>124</v>
      </c>
      <c r="D106" s="22" t="s">
        <v>126</v>
      </c>
      <c r="E106" s="9"/>
      <c r="F106" s="26">
        <f t="shared" si="1"/>
        <v>0</v>
      </c>
    </row>
    <row r="107" spans="1:10" ht="30">
      <c r="A107" s="71" t="s">
        <v>106</v>
      </c>
      <c r="B107" s="21" t="s">
        <v>180</v>
      </c>
      <c r="C107" s="3" t="s">
        <v>108</v>
      </c>
      <c r="D107" s="22" t="s">
        <v>211</v>
      </c>
      <c r="E107" s="9"/>
      <c r="F107" s="26">
        <f t="shared" si="1"/>
        <v>0</v>
      </c>
      <c r="J107"/>
    </row>
    <row r="108" spans="1:10" ht="15">
      <c r="A108" s="71" t="s">
        <v>111</v>
      </c>
      <c r="B108" s="21" t="s">
        <v>181</v>
      </c>
      <c r="C108" s="3" t="s">
        <v>108</v>
      </c>
      <c r="D108" s="22" t="s">
        <v>211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83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76</v>
      </c>
      <c r="B112" s="21" t="s">
        <v>101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73</v>
      </c>
      <c r="B114" s="21" t="s">
        <v>212</v>
      </c>
      <c r="C114" s="3" t="s">
        <v>105</v>
      </c>
      <c r="D114" s="22" t="s">
        <v>109</v>
      </c>
      <c r="E114" s="9"/>
      <c r="F114" s="26">
        <f t="shared" si="1"/>
        <v>0</v>
      </c>
    </row>
    <row r="115" spans="1:6" ht="30">
      <c r="A115" s="3" t="s">
        <v>74</v>
      </c>
      <c r="B115" s="21" t="s">
        <v>213</v>
      </c>
      <c r="C115" s="3" t="s">
        <v>108</v>
      </c>
      <c r="D115" s="22" t="s">
        <v>214</v>
      </c>
      <c r="E115" s="9"/>
      <c r="F115" s="26">
        <f t="shared" si="1"/>
        <v>0</v>
      </c>
    </row>
    <row r="116" spans="1:6" ht="30">
      <c r="A116" s="3" t="s">
        <v>75</v>
      </c>
      <c r="B116" s="21" t="s">
        <v>156</v>
      </c>
      <c r="C116" s="3" t="s">
        <v>105</v>
      </c>
      <c r="D116" s="22" t="s">
        <v>107</v>
      </c>
      <c r="E116" s="9"/>
      <c r="F116" s="26">
        <f t="shared" si="1"/>
        <v>0</v>
      </c>
    </row>
    <row r="117" spans="1:6" ht="15">
      <c r="A117" s="3" t="s">
        <v>76</v>
      </c>
      <c r="B117" s="21" t="s">
        <v>157</v>
      </c>
      <c r="C117" s="3" t="s">
        <v>108</v>
      </c>
      <c r="D117" s="22" t="s">
        <v>130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83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79</v>
      </c>
      <c r="B121" s="21" t="s">
        <v>102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73</v>
      </c>
      <c r="B123" s="21" t="s">
        <v>158</v>
      </c>
      <c r="C123" s="3" t="s">
        <v>108</v>
      </c>
      <c r="D123" s="22" t="s">
        <v>215</v>
      </c>
      <c r="E123" s="9"/>
      <c r="F123" s="26">
        <f aca="true" t="shared" si="2" ref="F123:F130">D123*E123</f>
        <v>0</v>
      </c>
    </row>
    <row r="124" spans="1:6" ht="15">
      <c r="A124" s="3" t="s">
        <v>74</v>
      </c>
      <c r="B124" s="21" t="s">
        <v>216</v>
      </c>
      <c r="C124" s="3" t="s">
        <v>108</v>
      </c>
      <c r="D124" s="22" t="s">
        <v>214</v>
      </c>
      <c r="E124" s="9"/>
      <c r="F124" s="26">
        <f t="shared" si="2"/>
        <v>0</v>
      </c>
    </row>
    <row r="125" spans="1:6" ht="15">
      <c r="A125" s="3" t="s">
        <v>75</v>
      </c>
      <c r="B125" s="21" t="s">
        <v>217</v>
      </c>
      <c r="C125" s="3" t="s">
        <v>108</v>
      </c>
      <c r="D125" s="22" t="s">
        <v>218</v>
      </c>
      <c r="E125" s="9"/>
      <c r="F125" s="26">
        <f t="shared" si="2"/>
        <v>0</v>
      </c>
    </row>
    <row r="126" spans="1:6" ht="30">
      <c r="A126" s="3" t="s">
        <v>76</v>
      </c>
      <c r="B126" s="21" t="s">
        <v>64</v>
      </c>
      <c r="C126" s="3" t="s">
        <v>105</v>
      </c>
      <c r="D126" s="22" t="s">
        <v>128</v>
      </c>
      <c r="E126" s="9"/>
      <c r="F126" s="26">
        <f t="shared" si="2"/>
        <v>0</v>
      </c>
    </row>
    <row r="127" spans="1:6" ht="15">
      <c r="A127" s="3" t="s">
        <v>79</v>
      </c>
      <c r="B127" s="21" t="s">
        <v>219</v>
      </c>
      <c r="C127" s="3" t="s">
        <v>108</v>
      </c>
      <c r="D127" s="22" t="s">
        <v>189</v>
      </c>
      <c r="E127" s="9"/>
      <c r="F127" s="26">
        <f t="shared" si="2"/>
        <v>0</v>
      </c>
    </row>
    <row r="128" spans="1:6" ht="15">
      <c r="A128" s="3" t="s">
        <v>81</v>
      </c>
      <c r="B128" s="21" t="s">
        <v>221</v>
      </c>
      <c r="C128" s="3" t="s">
        <v>108</v>
      </c>
      <c r="D128" s="22" t="s">
        <v>142</v>
      </c>
      <c r="E128" s="9"/>
      <c r="F128" s="26">
        <f t="shared" si="2"/>
        <v>0</v>
      </c>
    </row>
    <row r="129" spans="1:6" ht="15">
      <c r="A129" s="3" t="s">
        <v>82</v>
      </c>
      <c r="B129" s="21" t="s">
        <v>220</v>
      </c>
      <c r="C129" s="3" t="s">
        <v>124</v>
      </c>
      <c r="D129" s="22" t="s">
        <v>125</v>
      </c>
      <c r="E129" s="9"/>
      <c r="F129" s="26">
        <f t="shared" si="2"/>
        <v>0</v>
      </c>
    </row>
    <row r="130" spans="1:6" ht="15">
      <c r="A130" s="3" t="s">
        <v>104</v>
      </c>
      <c r="B130" s="21" t="s">
        <v>222</v>
      </c>
      <c r="C130" s="3" t="s">
        <v>124</v>
      </c>
      <c r="D130" s="22" t="s">
        <v>125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83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81</v>
      </c>
      <c r="B134" s="21" t="s">
        <v>103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73</v>
      </c>
      <c r="B136" s="21" t="s">
        <v>160</v>
      </c>
      <c r="C136" s="3" t="s">
        <v>108</v>
      </c>
      <c r="D136" s="22" t="s">
        <v>223</v>
      </c>
      <c r="E136" s="9"/>
      <c r="F136" s="26">
        <f>D136*E136</f>
        <v>0</v>
      </c>
    </row>
    <row r="137" spans="1:6" ht="15">
      <c r="A137" s="71" t="s">
        <v>74</v>
      </c>
      <c r="B137" s="21" t="s">
        <v>162</v>
      </c>
      <c r="C137" s="3" t="s">
        <v>108</v>
      </c>
      <c r="D137" s="22" t="s">
        <v>139</v>
      </c>
      <c r="E137" s="9"/>
      <c r="F137" s="26">
        <f>D137*E137</f>
        <v>0</v>
      </c>
    </row>
    <row r="138" spans="1:6" ht="30">
      <c r="A138" s="71" t="s">
        <v>75</v>
      </c>
      <c r="B138" s="21" t="s">
        <v>224</v>
      </c>
      <c r="C138" s="3" t="s">
        <v>123</v>
      </c>
      <c r="D138" s="22" t="s">
        <v>86</v>
      </c>
      <c r="E138" s="9"/>
      <c r="F138" s="26">
        <f>D138*E138</f>
        <v>0</v>
      </c>
    </row>
    <row r="139" spans="1:6" ht="15">
      <c r="A139" s="71" t="s">
        <v>76</v>
      </c>
      <c r="B139" s="21" t="s">
        <v>225</v>
      </c>
      <c r="C139" s="3" t="s">
        <v>123</v>
      </c>
      <c r="D139" s="22" t="s">
        <v>86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83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82</v>
      </c>
      <c r="B143" s="21" t="s">
        <v>89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73</v>
      </c>
      <c r="B145" s="21" t="s">
        <v>163</v>
      </c>
      <c r="C145" s="3" t="s">
        <v>78</v>
      </c>
      <c r="D145" s="22" t="s">
        <v>140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74</v>
      </c>
      <c r="B148" s="69" t="s">
        <v>164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73</v>
      </c>
      <c r="B150" s="21" t="s">
        <v>165</v>
      </c>
      <c r="C150" s="3" t="s">
        <v>108</v>
      </c>
      <c r="D150" s="22" t="s">
        <v>226</v>
      </c>
      <c r="E150" s="9"/>
      <c r="F150" s="26">
        <f>D150*E150</f>
        <v>0</v>
      </c>
    </row>
    <row r="151" spans="1:6" ht="15">
      <c r="A151" s="3" t="s">
        <v>74</v>
      </c>
      <c r="B151" s="21" t="s">
        <v>133</v>
      </c>
      <c r="C151" s="3" t="s">
        <v>108</v>
      </c>
      <c r="D151" s="22" t="s">
        <v>136</v>
      </c>
      <c r="E151" s="9"/>
      <c r="F151" s="26">
        <f aca="true" t="shared" si="3" ref="F151:F168">D151*E151</f>
        <v>0</v>
      </c>
    </row>
    <row r="152" spans="1:6" ht="30">
      <c r="A152" s="3" t="s">
        <v>75</v>
      </c>
      <c r="B152" s="21" t="s">
        <v>166</v>
      </c>
      <c r="C152" s="3" t="s">
        <v>108</v>
      </c>
      <c r="D152" s="22" t="s">
        <v>226</v>
      </c>
      <c r="E152" s="9"/>
      <c r="F152" s="26">
        <f t="shared" si="3"/>
        <v>0</v>
      </c>
    </row>
    <row r="153" spans="1:6" ht="15">
      <c r="A153" s="3" t="s">
        <v>76</v>
      </c>
      <c r="B153" s="21" t="s">
        <v>228</v>
      </c>
      <c r="C153" s="3" t="s">
        <v>108</v>
      </c>
      <c r="D153" s="22" t="s">
        <v>227</v>
      </c>
      <c r="E153" s="9"/>
      <c r="F153" s="26">
        <f t="shared" si="3"/>
        <v>0</v>
      </c>
    </row>
    <row r="154" spans="1:6" ht="30">
      <c r="A154" s="3" t="s">
        <v>79</v>
      </c>
      <c r="B154" s="21" t="s">
        <v>229</v>
      </c>
      <c r="C154" s="3" t="s">
        <v>108</v>
      </c>
      <c r="D154" s="22" t="s">
        <v>230</v>
      </c>
      <c r="E154" s="9"/>
      <c r="F154" s="26">
        <f t="shared" si="3"/>
        <v>0</v>
      </c>
    </row>
    <row r="155" spans="1:6" ht="30">
      <c r="A155" s="3" t="s">
        <v>81</v>
      </c>
      <c r="B155" s="21" t="s">
        <v>167</v>
      </c>
      <c r="C155" s="3" t="s">
        <v>108</v>
      </c>
      <c r="D155" s="22" t="s">
        <v>231</v>
      </c>
      <c r="E155" s="9"/>
      <c r="F155" s="26">
        <f t="shared" si="3"/>
        <v>0</v>
      </c>
    </row>
    <row r="156" spans="1:6" ht="30">
      <c r="A156" s="3" t="s">
        <v>82</v>
      </c>
      <c r="B156" s="21" t="s">
        <v>232</v>
      </c>
      <c r="C156" s="3" t="s">
        <v>108</v>
      </c>
      <c r="D156" s="22" t="s">
        <v>233</v>
      </c>
      <c r="E156" s="9"/>
      <c r="F156" s="26">
        <f t="shared" si="3"/>
        <v>0</v>
      </c>
    </row>
    <row r="157" spans="1:6" ht="30">
      <c r="A157" s="3" t="s">
        <v>104</v>
      </c>
      <c r="B157" s="21" t="s">
        <v>168</v>
      </c>
      <c r="C157" s="3" t="s">
        <v>108</v>
      </c>
      <c r="D157" s="22" t="s">
        <v>137</v>
      </c>
      <c r="E157" s="9"/>
      <c r="F157" s="26">
        <f t="shared" si="3"/>
        <v>0</v>
      </c>
    </row>
    <row r="158" spans="1:6" ht="30">
      <c r="A158" s="3" t="s">
        <v>106</v>
      </c>
      <c r="B158" s="21" t="s">
        <v>234</v>
      </c>
      <c r="C158" s="3" t="s">
        <v>108</v>
      </c>
      <c r="D158" s="22" t="s">
        <v>235</v>
      </c>
      <c r="E158" s="9"/>
      <c r="F158" s="26">
        <f t="shared" si="3"/>
        <v>0</v>
      </c>
    </row>
    <row r="159" spans="1:6" ht="30">
      <c r="A159" s="3" t="s">
        <v>111</v>
      </c>
      <c r="B159" s="21" t="s">
        <v>236</v>
      </c>
      <c r="C159" s="3" t="s">
        <v>127</v>
      </c>
      <c r="D159" s="22" t="s">
        <v>179</v>
      </c>
      <c r="E159" s="9"/>
      <c r="F159" s="26">
        <f t="shared" si="3"/>
        <v>0</v>
      </c>
    </row>
    <row r="160" spans="1:6" ht="15">
      <c r="A160" s="3" t="s">
        <v>112</v>
      </c>
      <c r="B160" s="21" t="s">
        <v>237</v>
      </c>
      <c r="C160" s="3" t="s">
        <v>127</v>
      </c>
      <c r="D160" s="22" t="s">
        <v>238</v>
      </c>
      <c r="E160" s="9"/>
      <c r="F160" s="26">
        <f t="shared" si="3"/>
        <v>0</v>
      </c>
    </row>
    <row r="161" spans="1:6" ht="45">
      <c r="A161" s="3" t="s">
        <v>113</v>
      </c>
      <c r="B161" s="21" t="s">
        <v>65</v>
      </c>
      <c r="C161" s="3" t="s">
        <v>123</v>
      </c>
      <c r="D161" s="22" t="s">
        <v>125</v>
      </c>
      <c r="E161" s="9"/>
      <c r="F161" s="26">
        <f t="shared" si="3"/>
        <v>0</v>
      </c>
    </row>
    <row r="162" spans="1:6" ht="15">
      <c r="A162" s="3" t="s">
        <v>114</v>
      </c>
      <c r="B162" s="21" t="s">
        <v>239</v>
      </c>
      <c r="C162" s="3" t="s">
        <v>123</v>
      </c>
      <c r="D162" s="22" t="s">
        <v>125</v>
      </c>
      <c r="E162" s="9"/>
      <c r="F162" s="26">
        <f t="shared" si="3"/>
        <v>0</v>
      </c>
    </row>
    <row r="163" spans="1:6" ht="30">
      <c r="A163" s="3" t="s">
        <v>115</v>
      </c>
      <c r="B163" s="21" t="s">
        <v>170</v>
      </c>
      <c r="C163" s="3" t="s">
        <v>108</v>
      </c>
      <c r="D163" s="22" t="s">
        <v>214</v>
      </c>
      <c r="E163" s="9"/>
      <c r="F163" s="26">
        <f t="shared" si="3"/>
        <v>0</v>
      </c>
    </row>
    <row r="164" spans="1:6" ht="30">
      <c r="A164" s="3" t="s">
        <v>116</v>
      </c>
      <c r="B164" s="21" t="s">
        <v>171</v>
      </c>
      <c r="C164" s="3" t="s">
        <v>108</v>
      </c>
      <c r="D164" s="22" t="s">
        <v>240</v>
      </c>
      <c r="E164" s="9"/>
      <c r="F164" s="26">
        <f t="shared" si="3"/>
        <v>0</v>
      </c>
    </row>
    <row r="165" spans="1:6" ht="30">
      <c r="A165" s="3" t="s">
        <v>117</v>
      </c>
      <c r="B165" s="21" t="s">
        <v>172</v>
      </c>
      <c r="C165" s="3" t="s">
        <v>108</v>
      </c>
      <c r="D165" s="22" t="s">
        <v>214</v>
      </c>
      <c r="E165" s="9"/>
      <c r="F165" s="26">
        <f t="shared" si="3"/>
        <v>0</v>
      </c>
    </row>
    <row r="166" spans="1:6" ht="30">
      <c r="A166" s="3" t="s">
        <v>118</v>
      </c>
      <c r="B166" s="21" t="s">
        <v>173</v>
      </c>
      <c r="C166" s="3" t="s">
        <v>127</v>
      </c>
      <c r="D166" s="22" t="s">
        <v>238</v>
      </c>
      <c r="E166" s="9"/>
      <c r="F166" s="26">
        <f t="shared" si="3"/>
        <v>0</v>
      </c>
    </row>
    <row r="167" spans="1:6" ht="30">
      <c r="A167" s="3" t="s">
        <v>120</v>
      </c>
      <c r="B167" s="21" t="s">
        <v>174</v>
      </c>
      <c r="C167" s="3" t="s">
        <v>108</v>
      </c>
      <c r="D167" s="22" t="s">
        <v>241</v>
      </c>
      <c r="E167" s="9"/>
      <c r="F167" s="26">
        <f t="shared" si="3"/>
        <v>0</v>
      </c>
    </row>
    <row r="168" spans="1:6" ht="30">
      <c r="A168" s="3" t="s">
        <v>121</v>
      </c>
      <c r="B168" s="21" t="s">
        <v>175</v>
      </c>
      <c r="C168" s="3" t="s">
        <v>108</v>
      </c>
      <c r="D168" s="22" t="s">
        <v>214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122</v>
      </c>
      <c r="B170" s="21" t="s">
        <v>134</v>
      </c>
      <c r="C170" s="3" t="s">
        <v>78</v>
      </c>
      <c r="D170" s="22" t="s">
        <v>140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83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76</v>
      </c>
      <c r="B175" s="69" t="s">
        <v>176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73</v>
      </c>
      <c r="B177" s="21" t="s">
        <v>177</v>
      </c>
      <c r="C177" s="3" t="s">
        <v>123</v>
      </c>
      <c r="D177" s="22" t="s">
        <v>125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85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0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66</v>
      </c>
      <c r="B1" s="76" t="s">
        <v>67</v>
      </c>
      <c r="C1" s="77" t="s">
        <v>68</v>
      </c>
      <c r="D1" s="78" t="s">
        <v>69</v>
      </c>
      <c r="E1" s="77" t="s">
        <v>70</v>
      </c>
      <c r="F1" s="79" t="s">
        <v>71</v>
      </c>
      <c r="G1" s="77" t="s">
        <v>98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99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143</v>
      </c>
      <c r="C4" s="4"/>
      <c r="D4" s="13"/>
      <c r="E4" s="10"/>
      <c r="F4" s="25"/>
      <c r="G4" s="10"/>
      <c r="H4" s="1"/>
    </row>
    <row r="5" spans="1:8" ht="15.75">
      <c r="A5" s="4"/>
      <c r="B5" s="54" t="s">
        <v>144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145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146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182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178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147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148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149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72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150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91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73</v>
      </c>
      <c r="B31" s="16" t="s">
        <v>92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74</v>
      </c>
      <c r="B33" s="20" t="s">
        <v>93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75</v>
      </c>
      <c r="B35" s="20" t="s">
        <v>94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76</v>
      </c>
      <c r="B37" s="20" t="s">
        <v>95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71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79</v>
      </c>
      <c r="B42" s="20" t="s">
        <v>77</v>
      </c>
      <c r="C42" s="4" t="s">
        <v>78</v>
      </c>
      <c r="D42" s="13" t="s">
        <v>86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81</v>
      </c>
      <c r="B44" s="20" t="s">
        <v>80</v>
      </c>
      <c r="C44" s="4" t="s">
        <v>78</v>
      </c>
      <c r="D44" s="13" t="s">
        <v>86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71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82</v>
      </c>
      <c r="B49" s="20" t="s">
        <v>96</v>
      </c>
      <c r="C49" s="4" t="s">
        <v>78</v>
      </c>
      <c r="D49" s="13" t="s">
        <v>84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97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73</v>
      </c>
      <c r="B59" s="54" t="s">
        <v>151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73</v>
      </c>
      <c r="B61" s="20" t="s">
        <v>152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74</v>
      </c>
      <c r="B62" s="20" t="s">
        <v>87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75</v>
      </c>
      <c r="B63" s="20" t="s">
        <v>88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76</v>
      </c>
      <c r="B64" s="20" t="s">
        <v>101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79</v>
      </c>
      <c r="B65" s="20" t="s">
        <v>102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81</v>
      </c>
      <c r="B66" s="20" t="s">
        <v>103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82</v>
      </c>
      <c r="B67" s="20" t="s">
        <v>89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83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73</v>
      </c>
      <c r="B72" s="20" t="s">
        <v>152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73</v>
      </c>
      <c r="B74" s="16" t="s">
        <v>183</v>
      </c>
      <c r="C74" s="4" t="s">
        <v>105</v>
      </c>
      <c r="D74" s="13" t="s">
        <v>184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74</v>
      </c>
      <c r="B75" s="20" t="s">
        <v>185</v>
      </c>
      <c r="C75" s="4" t="s">
        <v>105</v>
      </c>
      <c r="D75" s="13" t="s">
        <v>138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75</v>
      </c>
      <c r="B76" s="20" t="s">
        <v>186</v>
      </c>
      <c r="C76" s="4" t="s">
        <v>105</v>
      </c>
      <c r="D76" s="13" t="s">
        <v>187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76</v>
      </c>
      <c r="B77" s="20" t="s">
        <v>188</v>
      </c>
      <c r="C77" s="4" t="s">
        <v>108</v>
      </c>
      <c r="D77" s="13" t="s">
        <v>189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79</v>
      </c>
      <c r="B78" s="20" t="s">
        <v>190</v>
      </c>
      <c r="C78" s="4" t="s">
        <v>105</v>
      </c>
      <c r="D78" s="13" t="s">
        <v>191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81</v>
      </c>
      <c r="B79" s="20" t="s">
        <v>192</v>
      </c>
      <c r="C79" s="4" t="s">
        <v>105</v>
      </c>
      <c r="D79" s="13" t="s">
        <v>191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82</v>
      </c>
      <c r="B80" s="20" t="s">
        <v>242</v>
      </c>
      <c r="C80" s="4" t="s">
        <v>105</v>
      </c>
      <c r="D80" s="13" t="s">
        <v>193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104</v>
      </c>
      <c r="B81" s="20" t="s">
        <v>194</v>
      </c>
      <c r="C81" s="4" t="s">
        <v>105</v>
      </c>
      <c r="D81" s="13" t="s">
        <v>193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83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74</v>
      </c>
      <c r="B85" s="21" t="s">
        <v>87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73</v>
      </c>
      <c r="B87" s="21" t="s">
        <v>195</v>
      </c>
      <c r="C87" s="3" t="s">
        <v>105</v>
      </c>
      <c r="D87" s="22" t="s">
        <v>159</v>
      </c>
      <c r="E87" s="9"/>
      <c r="F87" s="26">
        <f aca="true" t="shared" si="1" ref="F87:F117">D87*E87</f>
        <v>0</v>
      </c>
    </row>
    <row r="88" spans="1:6" ht="30">
      <c r="A88" s="3" t="s">
        <v>74</v>
      </c>
      <c r="B88" s="21" t="s">
        <v>196</v>
      </c>
      <c r="C88" s="3" t="s">
        <v>105</v>
      </c>
      <c r="D88" s="22" t="s">
        <v>197</v>
      </c>
      <c r="E88" s="9"/>
      <c r="F88" s="26">
        <f t="shared" si="1"/>
        <v>0</v>
      </c>
    </row>
    <row r="89" spans="1:6" ht="30">
      <c r="A89" s="3" t="s">
        <v>75</v>
      </c>
      <c r="B89" s="21" t="s">
        <v>153</v>
      </c>
      <c r="C89" s="3" t="s">
        <v>105</v>
      </c>
      <c r="D89" s="22" t="s">
        <v>141</v>
      </c>
      <c r="E89" s="9"/>
      <c r="F89" s="26">
        <f t="shared" si="1"/>
        <v>0</v>
      </c>
    </row>
    <row r="90" spans="1:6" ht="15">
      <c r="A90" s="3" t="s">
        <v>76</v>
      </c>
      <c r="B90" s="21" t="s">
        <v>198</v>
      </c>
      <c r="C90" s="3" t="s">
        <v>127</v>
      </c>
      <c r="D90" s="22" t="s">
        <v>110</v>
      </c>
      <c r="E90" s="9"/>
      <c r="F90" s="26">
        <f t="shared" si="1"/>
        <v>0</v>
      </c>
    </row>
    <row r="91" spans="1:6" ht="30">
      <c r="A91" s="3" t="s">
        <v>79</v>
      </c>
      <c r="B91" s="21" t="s">
        <v>199</v>
      </c>
      <c r="C91" s="3" t="s">
        <v>127</v>
      </c>
      <c r="D91" s="22" t="s">
        <v>161</v>
      </c>
      <c r="E91" s="9"/>
      <c r="F91" s="26">
        <f t="shared" si="1"/>
        <v>0</v>
      </c>
    </row>
    <row r="92" spans="1:6" ht="30">
      <c r="A92" s="3" t="s">
        <v>81</v>
      </c>
      <c r="B92" s="21" t="s">
        <v>200</v>
      </c>
      <c r="C92" s="3" t="s">
        <v>105</v>
      </c>
      <c r="D92" s="22" t="s">
        <v>201</v>
      </c>
      <c r="E92" s="9"/>
      <c r="F92" s="26">
        <f t="shared" si="1"/>
        <v>0</v>
      </c>
    </row>
    <row r="93" spans="1:6" ht="15">
      <c r="A93" s="3" t="s">
        <v>82</v>
      </c>
      <c r="B93" s="21" t="s">
        <v>154</v>
      </c>
      <c r="C93" s="3" t="s">
        <v>108</v>
      </c>
      <c r="D93" s="22" t="s">
        <v>202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83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75</v>
      </c>
      <c r="B97" s="21" t="s">
        <v>88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73</v>
      </c>
      <c r="B99" s="21" t="s">
        <v>203</v>
      </c>
      <c r="C99" s="3" t="s">
        <v>105</v>
      </c>
      <c r="D99" s="22" t="s">
        <v>169</v>
      </c>
      <c r="E99" s="9"/>
      <c r="F99" s="26">
        <f t="shared" si="1"/>
        <v>0</v>
      </c>
    </row>
    <row r="100" spans="1:6" ht="15">
      <c r="A100" s="71" t="s">
        <v>74</v>
      </c>
      <c r="B100" s="21" t="s">
        <v>204</v>
      </c>
      <c r="C100" s="3" t="s">
        <v>108</v>
      </c>
      <c r="D100" s="22" t="s">
        <v>135</v>
      </c>
      <c r="E100" s="9"/>
      <c r="F100" s="26">
        <f t="shared" si="1"/>
        <v>0</v>
      </c>
    </row>
    <row r="101" spans="1:6" ht="30">
      <c r="A101" s="71" t="s">
        <v>75</v>
      </c>
      <c r="B101" s="21" t="s">
        <v>63</v>
      </c>
      <c r="C101" s="3" t="s">
        <v>108</v>
      </c>
      <c r="D101" s="22" t="s">
        <v>136</v>
      </c>
      <c r="E101" s="9"/>
      <c r="F101" s="26">
        <f t="shared" si="1"/>
        <v>0</v>
      </c>
    </row>
    <row r="102" spans="1:6" ht="30">
      <c r="A102" s="71" t="s">
        <v>76</v>
      </c>
      <c r="B102" s="21" t="s">
        <v>205</v>
      </c>
      <c r="C102" s="3" t="s">
        <v>127</v>
      </c>
      <c r="D102" s="22" t="s">
        <v>206</v>
      </c>
      <c r="E102" s="9"/>
      <c r="F102" s="26">
        <f t="shared" si="1"/>
        <v>0</v>
      </c>
    </row>
    <row r="103" spans="1:6" ht="15">
      <c r="A103" s="71" t="s">
        <v>79</v>
      </c>
      <c r="B103" s="21" t="s">
        <v>155</v>
      </c>
      <c r="C103" s="3" t="s">
        <v>105</v>
      </c>
      <c r="D103" s="22" t="s">
        <v>129</v>
      </c>
      <c r="E103" s="9"/>
      <c r="F103" s="26">
        <f t="shared" si="1"/>
        <v>0</v>
      </c>
    </row>
    <row r="104" spans="1:6" ht="15">
      <c r="A104" s="71" t="s">
        <v>81</v>
      </c>
      <c r="B104" s="21" t="s">
        <v>207</v>
      </c>
      <c r="C104" s="3" t="s">
        <v>108</v>
      </c>
      <c r="D104" s="22" t="s">
        <v>208</v>
      </c>
      <c r="E104" s="9"/>
      <c r="F104" s="26">
        <f t="shared" si="1"/>
        <v>0</v>
      </c>
    </row>
    <row r="105" spans="1:6" ht="15">
      <c r="A105" s="71" t="s">
        <v>82</v>
      </c>
      <c r="B105" s="21" t="s">
        <v>119</v>
      </c>
      <c r="C105" s="3" t="s">
        <v>108</v>
      </c>
      <c r="D105" s="22" t="s">
        <v>209</v>
      </c>
      <c r="E105" s="9"/>
      <c r="F105" s="26">
        <f t="shared" si="1"/>
        <v>0</v>
      </c>
    </row>
    <row r="106" spans="1:6" ht="15">
      <c r="A106" s="71" t="s">
        <v>104</v>
      </c>
      <c r="B106" s="21" t="s">
        <v>210</v>
      </c>
      <c r="C106" s="3" t="s">
        <v>124</v>
      </c>
      <c r="D106" s="22" t="s">
        <v>126</v>
      </c>
      <c r="E106" s="9"/>
      <c r="F106" s="26">
        <f t="shared" si="1"/>
        <v>0</v>
      </c>
    </row>
    <row r="107" spans="1:10" ht="30">
      <c r="A107" s="71" t="s">
        <v>106</v>
      </c>
      <c r="B107" s="21" t="s">
        <v>180</v>
      </c>
      <c r="C107" s="3" t="s">
        <v>108</v>
      </c>
      <c r="D107" s="22" t="s">
        <v>211</v>
      </c>
      <c r="E107" s="9"/>
      <c r="F107" s="26">
        <f t="shared" si="1"/>
        <v>0</v>
      </c>
      <c r="J107"/>
    </row>
    <row r="108" spans="1:10" ht="15">
      <c r="A108" s="71" t="s">
        <v>111</v>
      </c>
      <c r="B108" s="21" t="s">
        <v>181</v>
      </c>
      <c r="C108" s="3" t="s">
        <v>108</v>
      </c>
      <c r="D108" s="22" t="s">
        <v>211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83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76</v>
      </c>
      <c r="B112" s="21" t="s">
        <v>101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73</v>
      </c>
      <c r="B114" s="21" t="s">
        <v>212</v>
      </c>
      <c r="C114" s="3" t="s">
        <v>105</v>
      </c>
      <c r="D114" s="22" t="s">
        <v>109</v>
      </c>
      <c r="E114" s="9"/>
      <c r="F114" s="26">
        <f t="shared" si="1"/>
        <v>0</v>
      </c>
    </row>
    <row r="115" spans="1:6" ht="30">
      <c r="A115" s="3" t="s">
        <v>74</v>
      </c>
      <c r="B115" s="21" t="s">
        <v>213</v>
      </c>
      <c r="C115" s="3" t="s">
        <v>108</v>
      </c>
      <c r="D115" s="22" t="s">
        <v>214</v>
      </c>
      <c r="E115" s="9"/>
      <c r="F115" s="26">
        <f t="shared" si="1"/>
        <v>0</v>
      </c>
    </row>
    <row r="116" spans="1:6" ht="30">
      <c r="A116" s="3" t="s">
        <v>75</v>
      </c>
      <c r="B116" s="21" t="s">
        <v>156</v>
      </c>
      <c r="C116" s="3" t="s">
        <v>105</v>
      </c>
      <c r="D116" s="22" t="s">
        <v>107</v>
      </c>
      <c r="E116" s="9"/>
      <c r="F116" s="26">
        <f t="shared" si="1"/>
        <v>0</v>
      </c>
    </row>
    <row r="117" spans="1:6" ht="15">
      <c r="A117" s="3" t="s">
        <v>76</v>
      </c>
      <c r="B117" s="21" t="s">
        <v>157</v>
      </c>
      <c r="C117" s="3" t="s">
        <v>108</v>
      </c>
      <c r="D117" s="22" t="s">
        <v>130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83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79</v>
      </c>
      <c r="B121" s="21" t="s">
        <v>102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73</v>
      </c>
      <c r="B123" s="21" t="s">
        <v>158</v>
      </c>
      <c r="C123" s="3" t="s">
        <v>108</v>
      </c>
      <c r="D123" s="22" t="s">
        <v>215</v>
      </c>
      <c r="E123" s="9"/>
      <c r="F123" s="26">
        <f aca="true" t="shared" si="2" ref="F123:F130">D123*E123</f>
        <v>0</v>
      </c>
    </row>
    <row r="124" spans="1:6" ht="15">
      <c r="A124" s="3" t="s">
        <v>74</v>
      </c>
      <c r="B124" s="21" t="s">
        <v>216</v>
      </c>
      <c r="C124" s="3" t="s">
        <v>108</v>
      </c>
      <c r="D124" s="22" t="s">
        <v>214</v>
      </c>
      <c r="E124" s="9"/>
      <c r="F124" s="26">
        <f t="shared" si="2"/>
        <v>0</v>
      </c>
    </row>
    <row r="125" spans="1:6" ht="15">
      <c r="A125" s="3" t="s">
        <v>75</v>
      </c>
      <c r="B125" s="21" t="s">
        <v>217</v>
      </c>
      <c r="C125" s="3" t="s">
        <v>108</v>
      </c>
      <c r="D125" s="22" t="s">
        <v>218</v>
      </c>
      <c r="E125" s="9"/>
      <c r="F125" s="26">
        <f t="shared" si="2"/>
        <v>0</v>
      </c>
    </row>
    <row r="126" spans="1:6" ht="30">
      <c r="A126" s="3" t="s">
        <v>76</v>
      </c>
      <c r="B126" s="21" t="s">
        <v>64</v>
      </c>
      <c r="C126" s="3" t="s">
        <v>105</v>
      </c>
      <c r="D126" s="22" t="s">
        <v>128</v>
      </c>
      <c r="E126" s="9"/>
      <c r="F126" s="26">
        <f t="shared" si="2"/>
        <v>0</v>
      </c>
    </row>
    <row r="127" spans="1:6" ht="15">
      <c r="A127" s="3" t="s">
        <v>79</v>
      </c>
      <c r="B127" s="21" t="s">
        <v>219</v>
      </c>
      <c r="C127" s="3" t="s">
        <v>108</v>
      </c>
      <c r="D127" s="22" t="s">
        <v>189</v>
      </c>
      <c r="E127" s="9"/>
      <c r="F127" s="26">
        <f t="shared" si="2"/>
        <v>0</v>
      </c>
    </row>
    <row r="128" spans="1:6" ht="15">
      <c r="A128" s="3" t="s">
        <v>81</v>
      </c>
      <c r="B128" s="21" t="s">
        <v>221</v>
      </c>
      <c r="C128" s="3" t="s">
        <v>108</v>
      </c>
      <c r="D128" s="22" t="s">
        <v>142</v>
      </c>
      <c r="E128" s="9"/>
      <c r="F128" s="26">
        <f t="shared" si="2"/>
        <v>0</v>
      </c>
    </row>
    <row r="129" spans="1:6" ht="15">
      <c r="A129" s="3" t="s">
        <v>82</v>
      </c>
      <c r="B129" s="21" t="s">
        <v>220</v>
      </c>
      <c r="C129" s="3" t="s">
        <v>124</v>
      </c>
      <c r="D129" s="22" t="s">
        <v>125</v>
      </c>
      <c r="E129" s="9"/>
      <c r="F129" s="26">
        <f t="shared" si="2"/>
        <v>0</v>
      </c>
    </row>
    <row r="130" spans="1:6" ht="15">
      <c r="A130" s="3" t="s">
        <v>104</v>
      </c>
      <c r="B130" s="21" t="s">
        <v>222</v>
      </c>
      <c r="C130" s="3" t="s">
        <v>124</v>
      </c>
      <c r="D130" s="22" t="s">
        <v>125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83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81</v>
      </c>
      <c r="B134" s="21" t="s">
        <v>103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73</v>
      </c>
      <c r="B136" s="21" t="s">
        <v>160</v>
      </c>
      <c r="C136" s="3" t="s">
        <v>108</v>
      </c>
      <c r="D136" s="22" t="s">
        <v>223</v>
      </c>
      <c r="E136" s="9"/>
      <c r="F136" s="26">
        <f>D136*E136</f>
        <v>0</v>
      </c>
    </row>
    <row r="137" spans="1:6" ht="15">
      <c r="A137" s="71" t="s">
        <v>74</v>
      </c>
      <c r="B137" s="21" t="s">
        <v>162</v>
      </c>
      <c r="C137" s="3" t="s">
        <v>108</v>
      </c>
      <c r="D137" s="22" t="s">
        <v>139</v>
      </c>
      <c r="E137" s="9"/>
      <c r="F137" s="26">
        <f>D137*E137</f>
        <v>0</v>
      </c>
    </row>
    <row r="138" spans="1:6" ht="30">
      <c r="A138" s="71" t="s">
        <v>75</v>
      </c>
      <c r="B138" s="21" t="s">
        <v>224</v>
      </c>
      <c r="C138" s="3" t="s">
        <v>123</v>
      </c>
      <c r="D138" s="22" t="s">
        <v>86</v>
      </c>
      <c r="E138" s="9"/>
      <c r="F138" s="26">
        <f>D138*E138</f>
        <v>0</v>
      </c>
    </row>
    <row r="139" spans="1:6" ht="15">
      <c r="A139" s="71" t="s">
        <v>76</v>
      </c>
      <c r="B139" s="21" t="s">
        <v>225</v>
      </c>
      <c r="C139" s="3" t="s">
        <v>123</v>
      </c>
      <c r="D139" s="22" t="s">
        <v>86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83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82</v>
      </c>
      <c r="B143" s="21" t="s">
        <v>89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73</v>
      </c>
      <c r="B145" s="21" t="s">
        <v>163</v>
      </c>
      <c r="C145" s="3" t="s">
        <v>78</v>
      </c>
      <c r="D145" s="22" t="s">
        <v>140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74</v>
      </c>
      <c r="B148" s="69" t="s">
        <v>164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73</v>
      </c>
      <c r="B150" s="21" t="s">
        <v>165</v>
      </c>
      <c r="C150" s="3" t="s">
        <v>108</v>
      </c>
      <c r="D150" s="22" t="s">
        <v>226</v>
      </c>
      <c r="E150" s="9"/>
      <c r="F150" s="26">
        <f>D150*E150</f>
        <v>0</v>
      </c>
    </row>
    <row r="151" spans="1:6" ht="15">
      <c r="A151" s="3" t="s">
        <v>74</v>
      </c>
      <c r="B151" s="21" t="s">
        <v>133</v>
      </c>
      <c r="C151" s="3" t="s">
        <v>108</v>
      </c>
      <c r="D151" s="22" t="s">
        <v>136</v>
      </c>
      <c r="E151" s="9"/>
      <c r="F151" s="26">
        <f aca="true" t="shared" si="3" ref="F151:F168">D151*E151</f>
        <v>0</v>
      </c>
    </row>
    <row r="152" spans="1:6" ht="30">
      <c r="A152" s="3" t="s">
        <v>75</v>
      </c>
      <c r="B152" s="21" t="s">
        <v>166</v>
      </c>
      <c r="C152" s="3" t="s">
        <v>108</v>
      </c>
      <c r="D152" s="22" t="s">
        <v>226</v>
      </c>
      <c r="E152" s="9"/>
      <c r="F152" s="26">
        <f t="shared" si="3"/>
        <v>0</v>
      </c>
    </row>
    <row r="153" spans="1:6" ht="15">
      <c r="A153" s="3" t="s">
        <v>76</v>
      </c>
      <c r="B153" s="21" t="s">
        <v>228</v>
      </c>
      <c r="C153" s="3" t="s">
        <v>108</v>
      </c>
      <c r="D153" s="22" t="s">
        <v>227</v>
      </c>
      <c r="E153" s="9"/>
      <c r="F153" s="26">
        <f t="shared" si="3"/>
        <v>0</v>
      </c>
    </row>
    <row r="154" spans="1:6" ht="30">
      <c r="A154" s="3" t="s">
        <v>79</v>
      </c>
      <c r="B154" s="21" t="s">
        <v>229</v>
      </c>
      <c r="C154" s="3" t="s">
        <v>108</v>
      </c>
      <c r="D154" s="22" t="s">
        <v>230</v>
      </c>
      <c r="E154" s="9"/>
      <c r="F154" s="26">
        <f t="shared" si="3"/>
        <v>0</v>
      </c>
    </row>
    <row r="155" spans="1:6" ht="30">
      <c r="A155" s="3" t="s">
        <v>81</v>
      </c>
      <c r="B155" s="21" t="s">
        <v>167</v>
      </c>
      <c r="C155" s="3" t="s">
        <v>108</v>
      </c>
      <c r="D155" s="22" t="s">
        <v>231</v>
      </c>
      <c r="E155" s="9"/>
      <c r="F155" s="26">
        <f t="shared" si="3"/>
        <v>0</v>
      </c>
    </row>
    <row r="156" spans="1:6" ht="30">
      <c r="A156" s="3" t="s">
        <v>82</v>
      </c>
      <c r="B156" s="21" t="s">
        <v>232</v>
      </c>
      <c r="C156" s="3" t="s">
        <v>108</v>
      </c>
      <c r="D156" s="22" t="s">
        <v>233</v>
      </c>
      <c r="E156" s="9"/>
      <c r="F156" s="26">
        <f t="shared" si="3"/>
        <v>0</v>
      </c>
    </row>
    <row r="157" spans="1:6" ht="30">
      <c r="A157" s="3" t="s">
        <v>104</v>
      </c>
      <c r="B157" s="21" t="s">
        <v>168</v>
      </c>
      <c r="C157" s="3" t="s">
        <v>108</v>
      </c>
      <c r="D157" s="22" t="s">
        <v>137</v>
      </c>
      <c r="E157" s="9"/>
      <c r="F157" s="26">
        <f t="shared" si="3"/>
        <v>0</v>
      </c>
    </row>
    <row r="158" spans="1:6" ht="30">
      <c r="A158" s="3" t="s">
        <v>106</v>
      </c>
      <c r="B158" s="21" t="s">
        <v>234</v>
      </c>
      <c r="C158" s="3" t="s">
        <v>108</v>
      </c>
      <c r="D158" s="22" t="s">
        <v>235</v>
      </c>
      <c r="E158" s="9"/>
      <c r="F158" s="26">
        <f t="shared" si="3"/>
        <v>0</v>
      </c>
    </row>
    <row r="159" spans="1:6" ht="30">
      <c r="A159" s="3" t="s">
        <v>111</v>
      </c>
      <c r="B159" s="21" t="s">
        <v>236</v>
      </c>
      <c r="C159" s="3" t="s">
        <v>127</v>
      </c>
      <c r="D159" s="22" t="s">
        <v>179</v>
      </c>
      <c r="E159" s="9"/>
      <c r="F159" s="26">
        <f t="shared" si="3"/>
        <v>0</v>
      </c>
    </row>
    <row r="160" spans="1:6" ht="15">
      <c r="A160" s="3" t="s">
        <v>112</v>
      </c>
      <c r="B160" s="21" t="s">
        <v>237</v>
      </c>
      <c r="C160" s="3" t="s">
        <v>127</v>
      </c>
      <c r="D160" s="22" t="s">
        <v>238</v>
      </c>
      <c r="E160" s="9"/>
      <c r="F160" s="26">
        <f t="shared" si="3"/>
        <v>0</v>
      </c>
    </row>
    <row r="161" spans="1:6" ht="45">
      <c r="A161" s="3" t="s">
        <v>113</v>
      </c>
      <c r="B161" s="21" t="s">
        <v>65</v>
      </c>
      <c r="C161" s="3" t="s">
        <v>123</v>
      </c>
      <c r="D161" s="22" t="s">
        <v>125</v>
      </c>
      <c r="E161" s="9"/>
      <c r="F161" s="26">
        <f t="shared" si="3"/>
        <v>0</v>
      </c>
    </row>
    <row r="162" spans="1:6" ht="15">
      <c r="A162" s="3" t="s">
        <v>114</v>
      </c>
      <c r="B162" s="21" t="s">
        <v>239</v>
      </c>
      <c r="C162" s="3" t="s">
        <v>123</v>
      </c>
      <c r="D162" s="22" t="s">
        <v>125</v>
      </c>
      <c r="E162" s="9"/>
      <c r="F162" s="26">
        <f t="shared" si="3"/>
        <v>0</v>
      </c>
    </row>
    <row r="163" spans="1:6" ht="30">
      <c r="A163" s="3" t="s">
        <v>115</v>
      </c>
      <c r="B163" s="21" t="s">
        <v>170</v>
      </c>
      <c r="C163" s="3" t="s">
        <v>108</v>
      </c>
      <c r="D163" s="22" t="s">
        <v>214</v>
      </c>
      <c r="E163" s="9"/>
      <c r="F163" s="26">
        <f t="shared" si="3"/>
        <v>0</v>
      </c>
    </row>
    <row r="164" spans="1:6" ht="30">
      <c r="A164" s="3" t="s">
        <v>116</v>
      </c>
      <c r="B164" s="21" t="s">
        <v>171</v>
      </c>
      <c r="C164" s="3" t="s">
        <v>108</v>
      </c>
      <c r="D164" s="22" t="s">
        <v>240</v>
      </c>
      <c r="E164" s="9"/>
      <c r="F164" s="26">
        <f t="shared" si="3"/>
        <v>0</v>
      </c>
    </row>
    <row r="165" spans="1:6" ht="30">
      <c r="A165" s="3" t="s">
        <v>117</v>
      </c>
      <c r="B165" s="21" t="s">
        <v>172</v>
      </c>
      <c r="C165" s="3" t="s">
        <v>108</v>
      </c>
      <c r="D165" s="22" t="s">
        <v>214</v>
      </c>
      <c r="E165" s="9"/>
      <c r="F165" s="26">
        <f t="shared" si="3"/>
        <v>0</v>
      </c>
    </row>
    <row r="166" spans="1:6" ht="30">
      <c r="A166" s="3" t="s">
        <v>118</v>
      </c>
      <c r="B166" s="21" t="s">
        <v>173</v>
      </c>
      <c r="C166" s="3" t="s">
        <v>127</v>
      </c>
      <c r="D166" s="22" t="s">
        <v>238</v>
      </c>
      <c r="E166" s="9"/>
      <c r="F166" s="26">
        <f t="shared" si="3"/>
        <v>0</v>
      </c>
    </row>
    <row r="167" spans="1:6" ht="30">
      <c r="A167" s="3" t="s">
        <v>120</v>
      </c>
      <c r="B167" s="21" t="s">
        <v>174</v>
      </c>
      <c r="C167" s="3" t="s">
        <v>108</v>
      </c>
      <c r="D167" s="22" t="s">
        <v>241</v>
      </c>
      <c r="E167" s="9"/>
      <c r="F167" s="26">
        <f t="shared" si="3"/>
        <v>0</v>
      </c>
    </row>
    <row r="168" spans="1:6" ht="30">
      <c r="A168" s="3" t="s">
        <v>121</v>
      </c>
      <c r="B168" s="21" t="s">
        <v>175</v>
      </c>
      <c r="C168" s="3" t="s">
        <v>108</v>
      </c>
      <c r="D168" s="22" t="s">
        <v>214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122</v>
      </c>
      <c r="B170" s="21" t="s">
        <v>134</v>
      </c>
      <c r="C170" s="3" t="s">
        <v>78</v>
      </c>
      <c r="D170" s="22" t="s">
        <v>140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83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76</v>
      </c>
      <c r="B175" s="69" t="s">
        <v>176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73</v>
      </c>
      <c r="B177" s="21" t="s">
        <v>177</v>
      </c>
      <c r="C177" s="3" t="s">
        <v>123</v>
      </c>
      <c r="D177" s="22" t="s">
        <v>125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85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324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321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25.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C13" s="98"/>
      <c r="E13" s="102"/>
      <c r="F13" s="101"/>
      <c r="G13" s="102"/>
      <c r="H13" s="105"/>
    </row>
    <row r="14" spans="1:8" ht="12.75">
      <c r="A14" s="98"/>
      <c r="C14" s="98"/>
      <c r="E14" s="102"/>
      <c r="F14" s="101"/>
      <c r="G14" s="102"/>
      <c r="H14" s="105"/>
    </row>
    <row r="15" spans="1:8" ht="12.75">
      <c r="A15" s="98"/>
      <c r="C15" s="98"/>
      <c r="E15" s="102"/>
      <c r="F15" s="101"/>
      <c r="G15" s="102"/>
      <c r="H15" s="105"/>
    </row>
    <row r="16" spans="1:8" ht="15" customHeight="1" thickBot="1">
      <c r="A16" s="98"/>
      <c r="B16" s="116" t="s">
        <v>182</v>
      </c>
      <c r="C16" s="98"/>
      <c r="E16" s="102"/>
      <c r="F16" s="101"/>
      <c r="G16" s="102"/>
      <c r="H16" s="105"/>
    </row>
    <row r="17" spans="1:8" ht="12.75">
      <c r="A17" s="98"/>
      <c r="B17" s="143"/>
      <c r="C17" s="98"/>
      <c r="E17" s="102"/>
      <c r="F17" s="101"/>
      <c r="G17" s="102"/>
      <c r="H17" s="105"/>
    </row>
    <row r="18" spans="1:8" ht="12.75">
      <c r="A18" s="98"/>
      <c r="B18" s="160"/>
      <c r="C18" s="98"/>
      <c r="E18" s="102"/>
      <c r="F18" s="101"/>
      <c r="G18" s="102"/>
      <c r="H18" s="105"/>
    </row>
    <row r="19" spans="1:8" ht="12.75">
      <c r="A19" s="98"/>
      <c r="B19" s="160"/>
      <c r="C19" s="98"/>
      <c r="E19" s="102"/>
      <c r="F19" s="101"/>
      <c r="G19" s="102"/>
      <c r="H19" s="105"/>
    </row>
    <row r="20" spans="1:8" ht="12.75">
      <c r="A20" s="98"/>
      <c r="B20" s="116"/>
      <c r="C20" s="98"/>
      <c r="E20" s="102"/>
      <c r="F20" s="101"/>
      <c r="G20" s="102"/>
      <c r="H20" s="105"/>
    </row>
    <row r="21" spans="1:8" ht="12.75">
      <c r="A21" s="98"/>
      <c r="B21" s="111"/>
      <c r="C21" s="98"/>
      <c r="E21" s="102"/>
      <c r="F21" s="101"/>
      <c r="G21" s="102"/>
      <c r="H21" s="105"/>
    </row>
    <row r="22" spans="1:8" ht="12.75">
      <c r="A22" s="98"/>
      <c r="B22" s="112" t="s">
        <v>253</v>
      </c>
      <c r="C22" s="98"/>
      <c r="E22" s="102"/>
      <c r="F22" s="101"/>
      <c r="G22" s="102"/>
      <c r="H22" s="105"/>
    </row>
    <row r="23" spans="1:8" ht="12.75">
      <c r="A23" s="98"/>
      <c r="B23" s="111" t="s">
        <v>247</v>
      </c>
      <c r="C23" s="98"/>
      <c r="E23" s="102"/>
      <c r="F23" s="101"/>
      <c r="G23" s="102"/>
      <c r="H23" s="105"/>
    </row>
    <row r="24" spans="1:8" ht="12.75">
      <c r="A24" s="98"/>
      <c r="B24" s="111" t="s">
        <v>248</v>
      </c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B26" s="111"/>
      <c r="C26" s="98"/>
      <c r="E26" s="102"/>
      <c r="F26" s="101"/>
      <c r="G26" s="102"/>
      <c r="H26" s="105"/>
    </row>
    <row r="27" spans="1:8" ht="12.75">
      <c r="A27" s="98"/>
      <c r="C27" s="98"/>
      <c r="E27" s="102"/>
      <c r="F27" s="101"/>
      <c r="G27" s="102"/>
      <c r="H27" s="105"/>
    </row>
    <row r="28" spans="1:8" ht="12.75">
      <c r="A28" s="98"/>
      <c r="B28" s="112" t="s">
        <v>254</v>
      </c>
      <c r="C28" s="98"/>
      <c r="E28" s="102"/>
      <c r="F28" s="101"/>
      <c r="G28" s="102"/>
      <c r="H28" s="105"/>
    </row>
    <row r="29" spans="1:8" ht="12.75">
      <c r="A29" s="98"/>
      <c r="B29" s="111" t="s">
        <v>72</v>
      </c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1"/>
      <c r="C31" s="98"/>
      <c r="E31" s="102"/>
      <c r="F31" s="101"/>
      <c r="G31" s="102"/>
      <c r="H31" s="105"/>
    </row>
    <row r="32" spans="1:8" ht="12.75">
      <c r="A32" s="98"/>
      <c r="B32" s="112" t="s">
        <v>319</v>
      </c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3.5" thickBot="1">
      <c r="A36" s="98"/>
      <c r="B36" s="111" t="s">
        <v>91</v>
      </c>
      <c r="C36" s="98"/>
      <c r="E36" s="102"/>
      <c r="F36" s="101"/>
      <c r="G36" s="102"/>
      <c r="H36" s="105"/>
    </row>
    <row r="37" spans="1:8" ht="12.75">
      <c r="A37" s="98"/>
      <c r="B37" s="117"/>
      <c r="C37" s="98"/>
      <c r="E37" s="102"/>
      <c r="F37" s="101"/>
      <c r="G37" s="102"/>
      <c r="H37" s="105"/>
    </row>
    <row r="38" spans="1:8" ht="12.75">
      <c r="A38" s="98"/>
      <c r="B38" s="106"/>
      <c r="C38" s="98"/>
      <c r="E38" s="102"/>
      <c r="F38" s="101"/>
      <c r="G38" s="102"/>
      <c r="H38" s="105"/>
    </row>
    <row r="39" spans="1:8" ht="12.75">
      <c r="A39" s="96"/>
      <c r="B39" s="106"/>
      <c r="C39" s="98"/>
      <c r="E39" s="102"/>
      <c r="F39" s="101"/>
      <c r="G39" s="102"/>
      <c r="H39" s="105"/>
    </row>
    <row r="40" spans="1:8" ht="12.75">
      <c r="A40" s="98" t="s">
        <v>73</v>
      </c>
      <c r="B40" s="107" t="s">
        <v>92</v>
      </c>
      <c r="C40" s="98"/>
      <c r="E40" s="102"/>
      <c r="F40" s="101">
        <f>F78</f>
        <v>0</v>
      </c>
      <c r="G40" s="102"/>
      <c r="H40" s="105"/>
    </row>
    <row r="41" spans="1:8" ht="12.75">
      <c r="A41" s="98"/>
      <c r="C41" s="98"/>
      <c r="E41" s="102"/>
      <c r="F41" s="101"/>
      <c r="G41" s="102"/>
      <c r="H41" s="105"/>
    </row>
    <row r="42" spans="1:8" ht="12.75">
      <c r="A42" s="98" t="s">
        <v>74</v>
      </c>
      <c r="B42" s="112" t="s">
        <v>93</v>
      </c>
      <c r="C42" s="98"/>
      <c r="E42" s="102"/>
      <c r="F42" s="101">
        <f>F153</f>
        <v>0</v>
      </c>
      <c r="G42" s="102"/>
      <c r="H42" s="105"/>
    </row>
    <row r="43" spans="1:8" ht="12.75">
      <c r="A43" s="98"/>
      <c r="C43" s="98"/>
      <c r="E43" s="102"/>
      <c r="F43" s="101"/>
      <c r="G43" s="102"/>
      <c r="H43" s="105"/>
    </row>
    <row r="44" spans="1:8" ht="12.75">
      <c r="A44" s="98" t="s">
        <v>75</v>
      </c>
      <c r="B44" s="112" t="s">
        <v>95</v>
      </c>
      <c r="C44" s="98"/>
      <c r="E44" s="102"/>
      <c r="F44" s="101">
        <v>0</v>
      </c>
      <c r="G44" s="102"/>
      <c r="H44" s="105"/>
    </row>
    <row r="45" spans="1:8" ht="12.75">
      <c r="A45" s="98"/>
      <c r="C45" s="98"/>
      <c r="E45" s="102"/>
      <c r="F45" s="101"/>
      <c r="G45" s="102"/>
      <c r="H45" s="105"/>
    </row>
    <row r="46" spans="1:8" ht="12.75">
      <c r="A46" s="98" t="s">
        <v>76</v>
      </c>
      <c r="B46" s="112" t="s">
        <v>94</v>
      </c>
      <c r="C46" s="98"/>
      <c r="E46" s="102"/>
      <c r="F46" s="101">
        <f>F191</f>
        <v>0</v>
      </c>
      <c r="G46" s="102"/>
      <c r="H46" s="105"/>
    </row>
    <row r="47" spans="1:8" ht="12.75">
      <c r="A47" s="98"/>
      <c r="C47" s="98"/>
      <c r="E47" s="102"/>
      <c r="F47" s="101"/>
      <c r="G47" s="102"/>
      <c r="H47" s="105"/>
    </row>
    <row r="48" spans="1:8" s="124" customFormat="1" ht="12.75">
      <c r="A48" s="118"/>
      <c r="B48" s="119"/>
      <c r="C48" s="118"/>
      <c r="D48" s="120"/>
      <c r="E48" s="121"/>
      <c r="F48" s="122"/>
      <c r="G48" s="121"/>
      <c r="H48" s="123"/>
    </row>
    <row r="49" spans="1:8" ht="12.75">
      <c r="A49" s="98"/>
      <c r="B49" s="112" t="s">
        <v>71</v>
      </c>
      <c r="C49" s="98"/>
      <c r="E49" s="102"/>
      <c r="F49" s="88">
        <f>SUM(F40:F48)</f>
        <v>0</v>
      </c>
      <c r="G49" s="102"/>
      <c r="H49" s="105"/>
    </row>
    <row r="50" spans="1:8" ht="12.75">
      <c r="A50" s="98"/>
      <c r="C50" s="98"/>
      <c r="E50" s="102"/>
      <c r="F50" s="101"/>
      <c r="G50" s="102"/>
      <c r="H50" s="105"/>
    </row>
    <row r="51" spans="1:8" ht="12.75">
      <c r="A51" s="98" t="s">
        <v>79</v>
      </c>
      <c r="B51" s="112" t="s">
        <v>77</v>
      </c>
      <c r="C51" s="98" t="s">
        <v>78</v>
      </c>
      <c r="D51" s="110" t="s">
        <v>86</v>
      </c>
      <c r="E51" s="102"/>
      <c r="F51" s="101">
        <f>F49*D51%</f>
        <v>0</v>
      </c>
      <c r="G51" s="102"/>
      <c r="H51" s="105"/>
    </row>
    <row r="52" spans="1:8" ht="12.75">
      <c r="A52" s="98"/>
      <c r="C52" s="98"/>
      <c r="E52" s="102"/>
      <c r="F52" s="101"/>
      <c r="G52" s="102"/>
      <c r="H52" s="105"/>
    </row>
    <row r="53" spans="1:8" ht="12.75">
      <c r="A53" s="98" t="s">
        <v>81</v>
      </c>
      <c r="B53" s="112" t="s">
        <v>80</v>
      </c>
      <c r="C53" s="98" t="s">
        <v>78</v>
      </c>
      <c r="D53" s="110" t="s">
        <v>268</v>
      </c>
      <c r="E53" s="102"/>
      <c r="F53" s="101">
        <f>F49*D53%</f>
        <v>0</v>
      </c>
      <c r="G53" s="102"/>
      <c r="H53" s="105"/>
    </row>
    <row r="54" spans="1:8" ht="12.75">
      <c r="A54" s="98"/>
      <c r="C54" s="98"/>
      <c r="E54" s="102"/>
      <c r="F54" s="101"/>
      <c r="G54" s="102"/>
      <c r="H54" s="105"/>
    </row>
    <row r="55" spans="1:8" ht="12.75">
      <c r="A55" s="98" t="s">
        <v>82</v>
      </c>
      <c r="B55" s="112" t="s">
        <v>271</v>
      </c>
      <c r="C55" s="98" t="s">
        <v>78</v>
      </c>
      <c r="D55" s="110" t="s">
        <v>125</v>
      </c>
      <c r="E55" s="102"/>
      <c r="F55" s="101">
        <f>F49*D55%</f>
        <v>0</v>
      </c>
      <c r="G55" s="102"/>
      <c r="H55" s="105"/>
    </row>
    <row r="56" spans="1:8" ht="12.75">
      <c r="A56" s="98"/>
      <c r="C56" s="98"/>
      <c r="E56" s="102"/>
      <c r="F56" s="101"/>
      <c r="G56" s="102"/>
      <c r="H56" s="105"/>
    </row>
    <row r="57" spans="1:8" s="124" customFormat="1" ht="12.75">
      <c r="A57" s="118"/>
      <c r="B57" s="119"/>
      <c r="C57" s="118"/>
      <c r="D57" s="120"/>
      <c r="E57" s="121"/>
      <c r="F57" s="122"/>
      <c r="G57" s="121"/>
      <c r="H57" s="123"/>
    </row>
    <row r="58" spans="1:8" ht="12.75">
      <c r="A58" s="98"/>
      <c r="B58" s="112" t="s">
        <v>71</v>
      </c>
      <c r="C58" s="98"/>
      <c r="E58" s="102"/>
      <c r="F58" s="88">
        <f>SUM(F49:F57)</f>
        <v>0</v>
      </c>
      <c r="G58" s="102"/>
      <c r="H58" s="105"/>
    </row>
    <row r="59" spans="1:8" ht="12.75">
      <c r="A59" s="98"/>
      <c r="C59" s="98"/>
      <c r="E59" s="102"/>
      <c r="F59" s="101"/>
      <c r="G59" s="102"/>
      <c r="H59" s="105"/>
    </row>
    <row r="60" spans="1:8" ht="12.75">
      <c r="A60" s="98" t="s">
        <v>104</v>
      </c>
      <c r="B60" s="112" t="s">
        <v>711</v>
      </c>
      <c r="C60" s="98" t="s">
        <v>78</v>
      </c>
      <c r="D60" s="110" t="s">
        <v>161</v>
      </c>
      <c r="E60" s="102"/>
      <c r="F60" s="101">
        <f>F58*D60%</f>
        <v>0</v>
      </c>
      <c r="G60" s="102"/>
      <c r="H60" s="105"/>
    </row>
    <row r="61" spans="1:8" ht="13.5" thickBot="1">
      <c r="A61" s="98"/>
      <c r="C61" s="98"/>
      <c r="E61" s="102"/>
      <c r="F61" s="101"/>
      <c r="G61" s="102"/>
      <c r="H61" s="105"/>
    </row>
    <row r="62" spans="1:8" s="131" customFormat="1" ht="12.75">
      <c r="A62" s="125"/>
      <c r="B62" s="126"/>
      <c r="C62" s="125"/>
      <c r="D62" s="127"/>
      <c r="E62" s="128"/>
      <c r="F62" s="129"/>
      <c r="G62" s="128"/>
      <c r="H62" s="130"/>
    </row>
    <row r="63" spans="1:8" ht="13.5" thickBot="1">
      <c r="A63" s="98"/>
      <c r="C63" s="98"/>
      <c r="E63" s="102"/>
      <c r="F63" s="101"/>
      <c r="G63" s="102"/>
      <c r="H63" s="105"/>
    </row>
    <row r="64" spans="1:8" ht="14.25" thickBot="1" thickTop="1">
      <c r="A64" s="98"/>
      <c r="B64" s="112" t="s">
        <v>244</v>
      </c>
      <c r="C64" s="98"/>
      <c r="E64" s="132"/>
      <c r="F64" s="133">
        <f>SUM(F58:F63)</f>
        <v>0</v>
      </c>
      <c r="G64" s="134"/>
      <c r="H64" s="105"/>
    </row>
    <row r="65" spans="1:8" ht="13.5" thickTop="1">
      <c r="A65" s="98"/>
      <c r="C65" s="98"/>
      <c r="E65" s="132"/>
      <c r="F65" s="136"/>
      <c r="G65" s="134"/>
      <c r="H65" s="105"/>
    </row>
    <row r="66" spans="1:8" ht="12.75">
      <c r="A66" s="98"/>
      <c r="C66" s="98"/>
      <c r="E66" s="132"/>
      <c r="F66" s="136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5.75" customHeight="1" thickBot="1">
      <c r="A68" s="96" t="s">
        <v>73</v>
      </c>
      <c r="B68" s="111" t="s">
        <v>264</v>
      </c>
      <c r="C68" s="98"/>
      <c r="E68" s="102"/>
      <c r="F68" s="101"/>
      <c r="G68" s="102"/>
      <c r="H68" s="105"/>
    </row>
    <row r="69" spans="1:8" ht="12.75">
      <c r="A69" s="125"/>
      <c r="B69" s="144"/>
      <c r="C69" s="98"/>
      <c r="E69" s="102"/>
      <c r="F69" s="101"/>
      <c r="G69" s="102"/>
      <c r="H69" s="105"/>
    </row>
    <row r="70" spans="1:8" ht="12.75">
      <c r="A70" s="98" t="s">
        <v>73</v>
      </c>
      <c r="B70" s="112" t="s">
        <v>100</v>
      </c>
      <c r="C70" s="98"/>
      <c r="E70" s="102"/>
      <c r="F70" s="101">
        <f>F92</f>
        <v>0</v>
      </c>
      <c r="G70" s="102"/>
      <c r="H70" s="105"/>
    </row>
    <row r="71" spans="1:8" ht="12.75">
      <c r="A71" s="98" t="s">
        <v>74</v>
      </c>
      <c r="B71" s="112" t="s">
        <v>87</v>
      </c>
      <c r="C71" s="98"/>
      <c r="E71" s="102"/>
      <c r="F71" s="101">
        <f>F102</f>
        <v>0</v>
      </c>
      <c r="G71" s="102"/>
      <c r="H71" s="105"/>
    </row>
    <row r="72" spans="1:8" ht="12.75">
      <c r="A72" s="98" t="s">
        <v>75</v>
      </c>
      <c r="B72" s="112" t="s">
        <v>249</v>
      </c>
      <c r="C72" s="98"/>
      <c r="E72" s="102"/>
      <c r="F72" s="101">
        <f>F111</f>
        <v>0</v>
      </c>
      <c r="G72" s="102"/>
      <c r="H72" s="105"/>
    </row>
    <row r="73" spans="1:8" ht="12.75">
      <c r="A73" s="98" t="s">
        <v>76</v>
      </c>
      <c r="B73" s="112" t="s">
        <v>250</v>
      </c>
      <c r="C73" s="98"/>
      <c r="E73" s="102"/>
      <c r="F73" s="101">
        <f>F120</f>
        <v>0</v>
      </c>
      <c r="G73" s="102"/>
      <c r="H73" s="105"/>
    </row>
    <row r="74" spans="1:8" ht="12.75">
      <c r="A74" s="98" t="s">
        <v>79</v>
      </c>
      <c r="B74" s="137" t="s">
        <v>251</v>
      </c>
      <c r="C74" s="98"/>
      <c r="E74" s="102"/>
      <c r="F74" s="101">
        <f>F128</f>
        <v>0</v>
      </c>
      <c r="G74" s="102"/>
      <c r="H74" s="105"/>
    </row>
    <row r="75" spans="1:8" ht="12.75">
      <c r="A75" s="98" t="s">
        <v>81</v>
      </c>
      <c r="B75" s="112" t="s">
        <v>103</v>
      </c>
      <c r="C75" s="98"/>
      <c r="E75" s="102"/>
      <c r="F75" s="101">
        <f>F141</f>
        <v>0</v>
      </c>
      <c r="G75" s="102"/>
      <c r="H75" s="105"/>
    </row>
    <row r="76" spans="1:8" ht="12.75">
      <c r="A76" s="98" t="s">
        <v>82</v>
      </c>
      <c r="B76" s="112" t="s">
        <v>89</v>
      </c>
      <c r="C76" s="98"/>
      <c r="E76" s="102"/>
      <c r="F76" s="101">
        <f>F145</f>
        <v>0</v>
      </c>
      <c r="G76" s="102"/>
      <c r="H76" s="105"/>
    </row>
    <row r="77" spans="1:8" ht="12.75">
      <c r="A77" s="118"/>
      <c r="B77" s="119"/>
      <c r="C77" s="118"/>
      <c r="D77" s="120"/>
      <c r="E77" s="121"/>
      <c r="F77" s="122"/>
      <c r="G77" s="121"/>
      <c r="H77" s="105"/>
    </row>
    <row r="78" spans="1:8" ht="12.75">
      <c r="A78" s="98"/>
      <c r="B78" s="112" t="s">
        <v>85</v>
      </c>
      <c r="C78" s="98"/>
      <c r="E78" s="102"/>
      <c r="F78" s="88">
        <f>SUM(F70:F77)</f>
        <v>0</v>
      </c>
      <c r="G78" s="102"/>
      <c r="H78" s="105"/>
    </row>
    <row r="79" spans="1:8" ht="12.75">
      <c r="A79" s="98"/>
      <c r="C79" s="98"/>
      <c r="E79" s="102"/>
      <c r="F79" s="88"/>
      <c r="G79" s="102"/>
      <c r="H79" s="105"/>
    </row>
    <row r="80" spans="1:8" ht="12.75">
      <c r="A80" s="98"/>
      <c r="C80" s="98"/>
      <c r="E80" s="102"/>
      <c r="F80" s="88"/>
      <c r="G80" s="102"/>
      <c r="H80" s="105"/>
    </row>
    <row r="81" spans="1:8" ht="12.75">
      <c r="A81" s="98" t="s">
        <v>73</v>
      </c>
      <c r="B81" s="112" t="s">
        <v>100</v>
      </c>
      <c r="C81" s="98"/>
      <c r="E81" s="102"/>
      <c r="F81" s="101"/>
      <c r="G81" s="102"/>
      <c r="H81" s="105"/>
    </row>
    <row r="82" spans="1:8" ht="12.75">
      <c r="A82" s="118"/>
      <c r="B82" s="145"/>
      <c r="C82" s="98"/>
      <c r="E82" s="102"/>
      <c r="F82" s="101"/>
      <c r="G82" s="102"/>
      <c r="H82" s="105"/>
    </row>
    <row r="83" spans="1:8" ht="25.5">
      <c r="A83" s="98" t="s">
        <v>73</v>
      </c>
      <c r="B83" s="112" t="s">
        <v>464</v>
      </c>
      <c r="C83" s="98" t="s">
        <v>105</v>
      </c>
      <c r="D83" s="110" t="s">
        <v>280</v>
      </c>
      <c r="E83" s="102"/>
      <c r="F83" s="101">
        <f aca="true" t="shared" si="0" ref="F83:F90">D83*E83</f>
        <v>0</v>
      </c>
      <c r="G83" s="102" t="s">
        <v>545</v>
      </c>
      <c r="H83" s="105"/>
    </row>
    <row r="84" spans="1:8" ht="25.5">
      <c r="A84" s="98" t="s">
        <v>74</v>
      </c>
      <c r="B84" s="112" t="s">
        <v>467</v>
      </c>
      <c r="C84" s="98" t="s">
        <v>105</v>
      </c>
      <c r="D84" s="110" t="s">
        <v>126</v>
      </c>
      <c r="E84" s="102"/>
      <c r="F84" s="101">
        <f t="shared" si="0"/>
        <v>0</v>
      </c>
      <c r="G84" s="102" t="s">
        <v>542</v>
      </c>
      <c r="H84" s="105"/>
    </row>
    <row r="85" spans="1:8" ht="25.5">
      <c r="A85" s="98" t="s">
        <v>75</v>
      </c>
      <c r="B85" s="107" t="s">
        <v>305</v>
      </c>
      <c r="C85" s="98" t="s">
        <v>105</v>
      </c>
      <c r="D85" s="110" t="s">
        <v>465</v>
      </c>
      <c r="E85" s="102"/>
      <c r="F85" s="101">
        <f t="shared" si="0"/>
        <v>0</v>
      </c>
      <c r="G85" s="102" t="s">
        <v>539</v>
      </c>
      <c r="H85" s="105"/>
    </row>
    <row r="86" spans="1:8" ht="25.5">
      <c r="A86" s="98" t="s">
        <v>76</v>
      </c>
      <c r="B86" s="112" t="s">
        <v>466</v>
      </c>
      <c r="C86" s="98" t="s">
        <v>105</v>
      </c>
      <c r="D86" s="110" t="s">
        <v>468</v>
      </c>
      <c r="E86" s="102"/>
      <c r="F86" s="101">
        <f t="shared" si="0"/>
        <v>0</v>
      </c>
      <c r="G86" s="102" t="s">
        <v>502</v>
      </c>
      <c r="H86" s="105"/>
    </row>
    <row r="87" spans="1:8" ht="25.5">
      <c r="A87" s="98" t="s">
        <v>79</v>
      </c>
      <c r="B87" s="112" t="s">
        <v>290</v>
      </c>
      <c r="C87" s="98" t="s">
        <v>108</v>
      </c>
      <c r="D87" s="110" t="s">
        <v>469</v>
      </c>
      <c r="E87" s="102"/>
      <c r="F87" s="101">
        <f t="shared" si="0"/>
        <v>0</v>
      </c>
      <c r="G87" s="102" t="s">
        <v>503</v>
      </c>
      <c r="H87" s="105"/>
    </row>
    <row r="88" spans="1:8" ht="38.25">
      <c r="A88" s="98" t="s">
        <v>81</v>
      </c>
      <c r="B88" s="112" t="s">
        <v>470</v>
      </c>
      <c r="C88" s="98" t="s">
        <v>108</v>
      </c>
      <c r="D88" s="110" t="s">
        <v>137</v>
      </c>
      <c r="E88" s="102"/>
      <c r="F88" s="101">
        <f t="shared" si="0"/>
        <v>0</v>
      </c>
      <c r="G88" s="168" t="s">
        <v>549</v>
      </c>
      <c r="H88" s="105"/>
    </row>
    <row r="89" spans="1:8" ht="25.5">
      <c r="A89" s="98" t="s">
        <v>82</v>
      </c>
      <c r="B89" s="112" t="s">
        <v>715</v>
      </c>
      <c r="C89" s="98" t="s">
        <v>105</v>
      </c>
      <c r="D89" s="110" t="s">
        <v>471</v>
      </c>
      <c r="E89" s="102"/>
      <c r="F89" s="101">
        <f t="shared" si="0"/>
        <v>0</v>
      </c>
      <c r="G89" s="102" t="s">
        <v>713</v>
      </c>
      <c r="H89" s="105"/>
    </row>
    <row r="90" spans="1:8" ht="12.75">
      <c r="A90" s="98" t="s">
        <v>104</v>
      </c>
      <c r="B90" s="112" t="s">
        <v>252</v>
      </c>
      <c r="C90" s="98" t="s">
        <v>105</v>
      </c>
      <c r="D90" s="110" t="s">
        <v>471</v>
      </c>
      <c r="E90" s="102"/>
      <c r="F90" s="101">
        <f t="shared" si="0"/>
        <v>0</v>
      </c>
      <c r="G90" s="141">
        <v>0</v>
      </c>
      <c r="H90" s="105"/>
    </row>
    <row r="91" spans="1:8" s="124" customFormat="1" ht="12.75">
      <c r="A91" s="118"/>
      <c r="B91" s="119"/>
      <c r="C91" s="118"/>
      <c r="D91" s="120"/>
      <c r="E91" s="121"/>
      <c r="F91" s="122"/>
      <c r="G91" s="121"/>
      <c r="H91" s="123"/>
    </row>
    <row r="92" spans="1:8" ht="12.75">
      <c r="A92" s="98"/>
      <c r="B92" s="112" t="s">
        <v>83</v>
      </c>
      <c r="C92" s="98"/>
      <c r="E92" s="102"/>
      <c r="F92" s="88">
        <f>SUM(F83:F91)</f>
        <v>0</v>
      </c>
      <c r="G92" s="102"/>
      <c r="H92" s="105"/>
    </row>
    <row r="93" spans="1:8" ht="12.75">
      <c r="A93" s="98"/>
      <c r="C93" s="98"/>
      <c r="E93" s="102"/>
      <c r="F93" s="88"/>
      <c r="G93" s="102"/>
      <c r="H93" s="154"/>
    </row>
    <row r="94" spans="1:6" ht="12.75">
      <c r="A94" s="95" t="s">
        <v>74</v>
      </c>
      <c r="B94" s="137" t="s">
        <v>87</v>
      </c>
      <c r="D94" s="138"/>
      <c r="F94" s="140"/>
    </row>
    <row r="95" spans="1:6" ht="12.75">
      <c r="A95" s="146"/>
      <c r="B95" s="147"/>
      <c r="D95" s="138"/>
      <c r="F95" s="140"/>
    </row>
    <row r="96" spans="1:7" ht="25.5">
      <c r="A96" s="95" t="s">
        <v>73</v>
      </c>
      <c r="B96" s="137" t="s">
        <v>49</v>
      </c>
      <c r="C96" s="95" t="s">
        <v>105</v>
      </c>
      <c r="D96" s="138" t="s">
        <v>457</v>
      </c>
      <c r="F96" s="140">
        <f>D96*E96</f>
        <v>0</v>
      </c>
      <c r="G96" s="141" t="s">
        <v>598</v>
      </c>
    </row>
    <row r="97" spans="1:7" ht="25.5">
      <c r="A97" s="95" t="s">
        <v>74</v>
      </c>
      <c r="B97" s="137" t="s">
        <v>458</v>
      </c>
      <c r="C97" s="95" t="s">
        <v>105</v>
      </c>
      <c r="D97" s="138" t="s">
        <v>459</v>
      </c>
      <c r="F97" s="140">
        <f>D97*E97</f>
        <v>0</v>
      </c>
      <c r="G97" s="141" t="s">
        <v>599</v>
      </c>
    </row>
    <row r="98" spans="1:7" ht="25.5">
      <c r="A98" s="95" t="s">
        <v>75</v>
      </c>
      <c r="B98" s="137" t="s">
        <v>461</v>
      </c>
      <c r="C98" s="95" t="s">
        <v>108</v>
      </c>
      <c r="D98" s="138" t="s">
        <v>84</v>
      </c>
      <c r="F98" s="140">
        <f>D98*E98</f>
        <v>0</v>
      </c>
      <c r="G98" s="141" t="s">
        <v>596</v>
      </c>
    </row>
    <row r="99" spans="1:7" ht="25.5">
      <c r="A99" s="95" t="s">
        <v>76</v>
      </c>
      <c r="B99" s="137" t="s">
        <v>462</v>
      </c>
      <c r="C99" s="95" t="s">
        <v>105</v>
      </c>
      <c r="D99" s="138" t="s">
        <v>280</v>
      </c>
      <c r="F99" s="140">
        <f>D99*E99</f>
        <v>0</v>
      </c>
      <c r="G99" s="141" t="s">
        <v>605</v>
      </c>
    </row>
    <row r="100" spans="1:7" ht="25.5">
      <c r="A100" s="95" t="s">
        <v>79</v>
      </c>
      <c r="B100" s="137" t="s">
        <v>463</v>
      </c>
      <c r="C100" s="95" t="s">
        <v>124</v>
      </c>
      <c r="D100" s="138" t="s">
        <v>266</v>
      </c>
      <c r="F100" s="140">
        <f>D100*E100</f>
        <v>0</v>
      </c>
      <c r="G100" s="141" t="s">
        <v>732</v>
      </c>
    </row>
    <row r="101" spans="1:7" s="124" customFormat="1" ht="12.75">
      <c r="A101" s="146"/>
      <c r="B101" s="147"/>
      <c r="C101" s="146"/>
      <c r="D101" s="148"/>
      <c r="E101" s="149"/>
      <c r="F101" s="150"/>
      <c r="G101" s="151"/>
    </row>
    <row r="102" spans="2:6" ht="12.75">
      <c r="B102" s="137" t="s">
        <v>83</v>
      </c>
      <c r="D102" s="138"/>
      <c r="F102" s="136">
        <f>SUM(F96:F101)</f>
        <v>0</v>
      </c>
    </row>
    <row r="103" spans="2:6" ht="12.75">
      <c r="B103" s="137"/>
      <c r="D103" s="138"/>
      <c r="F103" s="140"/>
    </row>
    <row r="104" spans="1:6" ht="12.75">
      <c r="A104" s="95" t="s">
        <v>75</v>
      </c>
      <c r="B104" s="137" t="s">
        <v>249</v>
      </c>
      <c r="D104" s="138"/>
      <c r="F104" s="140"/>
    </row>
    <row r="105" spans="1:6" ht="12.75">
      <c r="A105" s="146"/>
      <c r="B105" s="147"/>
      <c r="D105" s="138"/>
      <c r="F105" s="140"/>
    </row>
    <row r="106" spans="1:7" ht="12.75">
      <c r="A106" s="95" t="s">
        <v>73</v>
      </c>
      <c r="B106" s="137" t="s">
        <v>446</v>
      </c>
      <c r="C106" s="95" t="s">
        <v>105</v>
      </c>
      <c r="D106" s="138" t="s">
        <v>447</v>
      </c>
      <c r="F106" s="140">
        <f aca="true" t="shared" si="1" ref="F106:F117">D106*E106</f>
        <v>0</v>
      </c>
      <c r="G106" s="141" t="s">
        <v>733</v>
      </c>
    </row>
    <row r="107" spans="1:7" ht="12.75">
      <c r="A107" s="95" t="s">
        <v>74</v>
      </c>
      <c r="B107" s="137" t="s">
        <v>445</v>
      </c>
      <c r="C107" s="95" t="s">
        <v>108</v>
      </c>
      <c r="D107" s="138" t="s">
        <v>272</v>
      </c>
      <c r="F107" s="140">
        <f t="shared" si="1"/>
        <v>0</v>
      </c>
      <c r="G107" s="141" t="s">
        <v>578</v>
      </c>
    </row>
    <row r="108" spans="1:7" ht="25.5">
      <c r="A108" s="95" t="s">
        <v>75</v>
      </c>
      <c r="B108" s="137" t="s">
        <v>582</v>
      </c>
      <c r="C108" s="95" t="s">
        <v>108</v>
      </c>
      <c r="D108" s="138" t="s">
        <v>460</v>
      </c>
      <c r="F108" s="140">
        <f t="shared" si="1"/>
        <v>0</v>
      </c>
      <c r="G108" s="141" t="s">
        <v>580</v>
      </c>
    </row>
    <row r="109" spans="1:7" ht="25.5">
      <c r="A109" s="95" t="s">
        <v>76</v>
      </c>
      <c r="B109" s="137" t="s">
        <v>444</v>
      </c>
      <c r="C109" s="95" t="s">
        <v>108</v>
      </c>
      <c r="D109" s="138" t="s">
        <v>272</v>
      </c>
      <c r="F109" s="140">
        <f t="shared" si="1"/>
        <v>0</v>
      </c>
      <c r="G109" s="141" t="s">
        <v>581</v>
      </c>
    </row>
    <row r="110" spans="1:7" s="124" customFormat="1" ht="12.75">
      <c r="A110" s="146"/>
      <c r="B110" s="147"/>
      <c r="C110" s="146"/>
      <c r="D110" s="148"/>
      <c r="E110" s="149"/>
      <c r="F110" s="150"/>
      <c r="G110" s="151"/>
    </row>
    <row r="111" spans="2:6" ht="12.75">
      <c r="B111" s="137" t="s">
        <v>83</v>
      </c>
      <c r="D111" s="138"/>
      <c r="F111" s="136">
        <f>SUM(F106:F110)</f>
        <v>0</v>
      </c>
    </row>
    <row r="112" spans="2:6" ht="12.75">
      <c r="B112" s="137"/>
      <c r="D112" s="138"/>
      <c r="F112" s="136"/>
    </row>
    <row r="113" spans="2:6" ht="12.75">
      <c r="B113" s="137"/>
      <c r="D113" s="138"/>
      <c r="F113" s="136"/>
    </row>
    <row r="114" spans="1:6" ht="12.75">
      <c r="A114" s="95" t="s">
        <v>76</v>
      </c>
      <c r="B114" s="137" t="s">
        <v>250</v>
      </c>
      <c r="D114" s="138"/>
      <c r="F114" s="140"/>
    </row>
    <row r="115" spans="1:6" ht="12.75">
      <c r="A115" s="146"/>
      <c r="B115" s="147"/>
      <c r="D115" s="138"/>
      <c r="F115" s="140"/>
    </row>
    <row r="116" spans="1:7" ht="25.5">
      <c r="A116" s="152" t="s">
        <v>73</v>
      </c>
      <c r="B116" s="137" t="s">
        <v>442</v>
      </c>
      <c r="C116" s="95" t="s">
        <v>108</v>
      </c>
      <c r="D116" s="138" t="s">
        <v>272</v>
      </c>
      <c r="F116" s="140">
        <f t="shared" si="1"/>
        <v>0</v>
      </c>
      <c r="G116" s="141" t="s">
        <v>576</v>
      </c>
    </row>
    <row r="117" spans="1:7" ht="25.5">
      <c r="A117" s="152" t="s">
        <v>74</v>
      </c>
      <c r="B117" s="137" t="s">
        <v>443</v>
      </c>
      <c r="C117" s="95" t="s">
        <v>124</v>
      </c>
      <c r="D117" s="138" t="s">
        <v>441</v>
      </c>
      <c r="F117" s="140">
        <f t="shared" si="1"/>
        <v>0</v>
      </c>
      <c r="G117" s="141">
        <v>2732323910</v>
      </c>
    </row>
    <row r="118" spans="1:7" ht="12.75">
      <c r="A118" s="152" t="s">
        <v>75</v>
      </c>
      <c r="B118" s="137" t="s">
        <v>439</v>
      </c>
      <c r="C118" s="95" t="s">
        <v>105</v>
      </c>
      <c r="D118" s="138" t="s">
        <v>440</v>
      </c>
      <c r="F118" s="140">
        <f>D118*E118</f>
        <v>0</v>
      </c>
      <c r="G118" s="141">
        <v>5834141181</v>
      </c>
    </row>
    <row r="119" spans="1:7" s="124" customFormat="1" ht="12.75">
      <c r="A119" s="146"/>
      <c r="B119" s="147"/>
      <c r="C119" s="146"/>
      <c r="D119" s="148"/>
      <c r="E119" s="149"/>
      <c r="F119" s="150"/>
      <c r="G119" s="151"/>
    </row>
    <row r="120" spans="2:6" ht="12.75">
      <c r="B120" s="137" t="s">
        <v>83</v>
      </c>
      <c r="D120" s="138"/>
      <c r="F120" s="136">
        <f>SUM(F116:F119)</f>
        <v>0</v>
      </c>
    </row>
    <row r="121" spans="2:6" ht="12.75">
      <c r="B121" s="137"/>
      <c r="D121" s="138"/>
      <c r="F121" s="136"/>
    </row>
    <row r="122" spans="1:6" ht="12.75">
      <c r="A122" s="95" t="s">
        <v>79</v>
      </c>
      <c r="B122" s="137" t="s">
        <v>251</v>
      </c>
      <c r="D122" s="138"/>
      <c r="F122" s="140"/>
    </row>
    <row r="123" spans="1:6" ht="12.75">
      <c r="A123" s="146"/>
      <c r="B123" s="147"/>
      <c r="D123" s="138"/>
      <c r="F123" s="140"/>
    </row>
    <row r="124" spans="1:9" ht="38.25">
      <c r="A124" s="95" t="s">
        <v>73</v>
      </c>
      <c r="B124" s="137" t="s">
        <v>555</v>
      </c>
      <c r="C124" s="95" t="s">
        <v>108</v>
      </c>
      <c r="D124" s="138" t="s">
        <v>137</v>
      </c>
      <c r="F124" s="140">
        <f>D124*E124</f>
        <v>0</v>
      </c>
      <c r="G124" s="163" t="s">
        <v>486</v>
      </c>
      <c r="I124" s="166"/>
    </row>
    <row r="125" spans="1:9" ht="25.5">
      <c r="A125" s="95" t="s">
        <v>74</v>
      </c>
      <c r="B125" s="137" t="s">
        <v>342</v>
      </c>
      <c r="C125" s="95" t="s">
        <v>245</v>
      </c>
      <c r="D125" s="138" t="s">
        <v>281</v>
      </c>
      <c r="F125" s="140">
        <f>D125*E125</f>
        <v>0</v>
      </c>
      <c r="G125" s="163">
        <v>5724700</v>
      </c>
      <c r="I125" s="166"/>
    </row>
    <row r="126" spans="1:9" ht="25.5">
      <c r="A126" s="95" t="s">
        <v>75</v>
      </c>
      <c r="B126" s="137" t="s">
        <v>11</v>
      </c>
      <c r="C126" s="95" t="s">
        <v>108</v>
      </c>
      <c r="D126" s="138" t="s">
        <v>137</v>
      </c>
      <c r="F126" s="140">
        <f>D126*E126</f>
        <v>0</v>
      </c>
      <c r="G126" s="164" t="s">
        <v>485</v>
      </c>
      <c r="I126" s="167"/>
    </row>
    <row r="127" spans="1:7" s="124" customFormat="1" ht="12.75">
      <c r="A127" s="146"/>
      <c r="B127" s="147"/>
      <c r="C127" s="146"/>
      <c r="D127" s="148"/>
      <c r="E127" s="149"/>
      <c r="F127" s="150"/>
      <c r="G127" s="151"/>
    </row>
    <row r="128" spans="1:7" s="154" customFormat="1" ht="12.75">
      <c r="A128" s="152"/>
      <c r="B128" s="137" t="s">
        <v>83</v>
      </c>
      <c r="C128" s="152"/>
      <c r="D128" s="138"/>
      <c r="E128" s="153"/>
      <c r="F128" s="136">
        <f>SUM(F124:F126)</f>
        <v>0</v>
      </c>
      <c r="G128" s="141"/>
    </row>
    <row r="129" spans="2:6" ht="12.75">
      <c r="B129" s="137"/>
      <c r="D129" s="138"/>
      <c r="F129" s="136"/>
    </row>
    <row r="130" spans="2:6" ht="12.75">
      <c r="B130" s="137"/>
      <c r="D130" s="138"/>
      <c r="F130" s="136"/>
    </row>
    <row r="131" spans="1:6" ht="12.75">
      <c r="A131" s="95" t="s">
        <v>81</v>
      </c>
      <c r="B131" s="137" t="s">
        <v>103</v>
      </c>
      <c r="D131" s="138"/>
      <c r="F131" s="140"/>
    </row>
    <row r="132" spans="1:6" ht="12.75">
      <c r="A132" s="146"/>
      <c r="B132" s="147"/>
      <c r="D132" s="138"/>
      <c r="F132" s="140"/>
    </row>
    <row r="133" spans="1:7" ht="38.25">
      <c r="A133" s="95" t="s">
        <v>73</v>
      </c>
      <c r="B133" s="137" t="s">
        <v>433</v>
      </c>
      <c r="C133" s="95" t="s">
        <v>127</v>
      </c>
      <c r="D133" s="138" t="s">
        <v>287</v>
      </c>
      <c r="F133" s="140">
        <f aca="true" t="shared" si="2" ref="F133:F139">D133*E133</f>
        <v>0</v>
      </c>
      <c r="G133" s="141" t="s">
        <v>583</v>
      </c>
    </row>
    <row r="134" spans="1:7" ht="25.5">
      <c r="A134" s="95" t="s">
        <v>74</v>
      </c>
      <c r="B134" s="155" t="s">
        <v>437</v>
      </c>
      <c r="C134" s="95" t="s">
        <v>124</v>
      </c>
      <c r="D134" s="138" t="s">
        <v>318</v>
      </c>
      <c r="F134" s="140">
        <f t="shared" si="2"/>
        <v>0</v>
      </c>
      <c r="G134" s="141">
        <v>2732323910</v>
      </c>
    </row>
    <row r="135" spans="1:7" ht="38.25">
      <c r="A135" s="95" t="s">
        <v>75</v>
      </c>
      <c r="B135" s="137" t="s">
        <v>273</v>
      </c>
      <c r="C135" s="95" t="s">
        <v>127</v>
      </c>
      <c r="D135" s="138" t="s">
        <v>110</v>
      </c>
      <c r="F135" s="140">
        <f t="shared" si="2"/>
        <v>0</v>
      </c>
      <c r="G135" s="141" t="s">
        <v>583</v>
      </c>
    </row>
    <row r="136" spans="1:7" ht="38.25">
      <c r="A136" s="95" t="s">
        <v>76</v>
      </c>
      <c r="B136" s="137" t="s">
        <v>476</v>
      </c>
      <c r="C136" s="95" t="s">
        <v>124</v>
      </c>
      <c r="D136" s="138" t="s">
        <v>110</v>
      </c>
      <c r="F136" s="140">
        <f t="shared" si="2"/>
        <v>0</v>
      </c>
      <c r="G136" s="141">
        <v>2732323910</v>
      </c>
    </row>
    <row r="137" spans="1:7" ht="25.5">
      <c r="A137" s="95" t="s">
        <v>79</v>
      </c>
      <c r="B137" s="137" t="s">
        <v>435</v>
      </c>
      <c r="C137" s="95" t="s">
        <v>124</v>
      </c>
      <c r="D137" s="138" t="s">
        <v>110</v>
      </c>
      <c r="F137" s="140">
        <f t="shared" si="2"/>
        <v>0</v>
      </c>
      <c r="G137" s="141" t="s">
        <v>725</v>
      </c>
    </row>
    <row r="138" spans="1:7" ht="25.5">
      <c r="A138" s="95" t="s">
        <v>81</v>
      </c>
      <c r="B138" s="137" t="s">
        <v>434</v>
      </c>
      <c r="C138" s="95" t="s">
        <v>105</v>
      </c>
      <c r="D138" s="138" t="s">
        <v>436</v>
      </c>
      <c r="F138" s="140">
        <f t="shared" si="2"/>
        <v>0</v>
      </c>
      <c r="G138" s="141" t="s">
        <v>483</v>
      </c>
    </row>
    <row r="139" spans="1:7" ht="25.5">
      <c r="A139" s="95" t="s">
        <v>82</v>
      </c>
      <c r="B139" s="137" t="s">
        <v>289</v>
      </c>
      <c r="C139" s="95" t="s">
        <v>108</v>
      </c>
      <c r="D139" s="138" t="s">
        <v>438</v>
      </c>
      <c r="F139" s="140">
        <f t="shared" si="2"/>
        <v>0</v>
      </c>
      <c r="G139" s="141" t="s">
        <v>491</v>
      </c>
    </row>
    <row r="140" spans="1:7" s="124" customFormat="1" ht="12.75">
      <c r="A140" s="146"/>
      <c r="B140" s="147"/>
      <c r="C140" s="146"/>
      <c r="D140" s="148"/>
      <c r="E140" s="149"/>
      <c r="F140" s="150"/>
      <c r="G140" s="151"/>
    </row>
    <row r="141" spans="2:6" ht="12.75">
      <c r="B141" s="137" t="s">
        <v>83</v>
      </c>
      <c r="D141" s="138"/>
      <c r="F141" s="136">
        <f>SUM(F133:F140)</f>
        <v>0</v>
      </c>
    </row>
    <row r="142" spans="2:6" ht="12.75">
      <c r="B142" s="137"/>
      <c r="D142" s="138"/>
      <c r="F142" s="136"/>
    </row>
    <row r="143" spans="1:6" ht="12.75">
      <c r="A143" s="95" t="s">
        <v>82</v>
      </c>
      <c r="B143" s="137" t="s">
        <v>89</v>
      </c>
      <c r="D143" s="138"/>
      <c r="F143" s="140"/>
    </row>
    <row r="144" spans="1:6" ht="12.75">
      <c r="A144" s="146"/>
      <c r="B144" s="147"/>
      <c r="D144" s="138"/>
      <c r="F144" s="140"/>
    </row>
    <row r="145" spans="1:7" ht="12.75">
      <c r="A145" s="95" t="s">
        <v>73</v>
      </c>
      <c r="B145" s="137" t="s">
        <v>362</v>
      </c>
      <c r="C145" s="95" t="s">
        <v>78</v>
      </c>
      <c r="D145" s="138" t="s">
        <v>140</v>
      </c>
      <c r="F145" s="136">
        <v>0</v>
      </c>
      <c r="G145" s="141" t="s">
        <v>490</v>
      </c>
    </row>
    <row r="146" spans="2:6" ht="12.75">
      <c r="B146" s="137"/>
      <c r="D146" s="138"/>
      <c r="F146" s="136"/>
    </row>
    <row r="147" spans="2:6" ht="12.75">
      <c r="B147" s="137"/>
      <c r="D147" s="138"/>
      <c r="F147" s="136"/>
    </row>
    <row r="148" spans="1:6" ht="13.5" thickBot="1">
      <c r="A148" s="156" t="s">
        <v>74</v>
      </c>
      <c r="B148" s="106" t="s">
        <v>131</v>
      </c>
      <c r="D148" s="138"/>
      <c r="F148" s="140"/>
    </row>
    <row r="149" spans="1:6" ht="12.75">
      <c r="A149" s="157"/>
      <c r="B149" s="158"/>
      <c r="D149" s="138"/>
      <c r="F149" s="140"/>
    </row>
    <row r="150" spans="1:8" ht="12.75">
      <c r="A150" s="152" t="s">
        <v>73</v>
      </c>
      <c r="B150" s="137" t="s">
        <v>258</v>
      </c>
      <c r="D150" s="138"/>
      <c r="F150" s="140">
        <f>F162</f>
        <v>0</v>
      </c>
      <c r="G150" s="102"/>
      <c r="H150" s="105"/>
    </row>
    <row r="151" spans="1:8" ht="12.75">
      <c r="A151" s="152" t="s">
        <v>74</v>
      </c>
      <c r="B151" s="137" t="s">
        <v>448</v>
      </c>
      <c r="D151" s="138"/>
      <c r="F151" s="140">
        <f>F175</f>
        <v>0</v>
      </c>
      <c r="G151" s="102"/>
      <c r="H151" s="105"/>
    </row>
    <row r="152" spans="1:7" s="124" customFormat="1" ht="12.75">
      <c r="A152" s="146"/>
      <c r="B152" s="147"/>
      <c r="C152" s="146"/>
      <c r="D152" s="148"/>
      <c r="E152" s="149"/>
      <c r="F152" s="150"/>
      <c r="G152" s="151"/>
    </row>
    <row r="153" spans="2:6" ht="12.75">
      <c r="B153" s="137" t="s">
        <v>83</v>
      </c>
      <c r="D153" s="138"/>
      <c r="F153" s="136">
        <f>SUM(F150:F152)</f>
        <v>0</v>
      </c>
    </row>
    <row r="154" spans="2:6" ht="12.75">
      <c r="B154" s="137"/>
      <c r="D154" s="138"/>
      <c r="F154" s="140"/>
    </row>
    <row r="155" spans="1:6" ht="12.75">
      <c r="A155" s="152" t="s">
        <v>73</v>
      </c>
      <c r="B155" s="137" t="s">
        <v>259</v>
      </c>
      <c r="D155" s="138"/>
      <c r="F155" s="140"/>
    </row>
    <row r="156" spans="1:6" ht="12.75">
      <c r="A156" s="146"/>
      <c r="B156" s="147"/>
      <c r="D156" s="138"/>
      <c r="F156" s="140"/>
    </row>
    <row r="157" spans="1:7" ht="38.25">
      <c r="A157" s="95" t="s">
        <v>73</v>
      </c>
      <c r="B157" s="137" t="s">
        <v>283</v>
      </c>
      <c r="C157" s="95" t="s">
        <v>108</v>
      </c>
      <c r="D157" s="138" t="s">
        <v>454</v>
      </c>
      <c r="F157" s="140">
        <f>D157*E157</f>
        <v>0</v>
      </c>
      <c r="G157" s="185" t="s">
        <v>482</v>
      </c>
    </row>
    <row r="158" spans="1:7" ht="25.5">
      <c r="A158" s="95" t="s">
        <v>74</v>
      </c>
      <c r="B158" s="137" t="s">
        <v>455</v>
      </c>
      <c r="C158" s="95" t="s">
        <v>108</v>
      </c>
      <c r="D158" s="138" t="s">
        <v>456</v>
      </c>
      <c r="F158" s="140">
        <f>D158*E158</f>
        <v>0</v>
      </c>
      <c r="G158" s="185">
        <v>2615261100</v>
      </c>
    </row>
    <row r="159" spans="2:6" ht="12.75">
      <c r="B159" s="137"/>
      <c r="D159" s="138"/>
      <c r="F159" s="150">
        <f>SUM(F157:F158)</f>
        <v>0</v>
      </c>
    </row>
    <row r="160" spans="1:7" ht="12.75">
      <c r="A160" s="95" t="s">
        <v>75</v>
      </c>
      <c r="B160" s="137" t="s">
        <v>134</v>
      </c>
      <c r="C160" s="95" t="s">
        <v>78</v>
      </c>
      <c r="D160" s="138" t="s">
        <v>140</v>
      </c>
      <c r="F160" s="140">
        <v>0</v>
      </c>
      <c r="G160" s="141" t="s">
        <v>35</v>
      </c>
    </row>
    <row r="161" spans="1:7" s="124" customFormat="1" ht="12.75">
      <c r="A161" s="146"/>
      <c r="B161" s="147"/>
      <c r="C161" s="146"/>
      <c r="D161" s="148"/>
      <c r="E161" s="149"/>
      <c r="F161" s="150"/>
      <c r="G161" s="151"/>
    </row>
    <row r="162" spans="2:6" ht="12.75">
      <c r="B162" s="137" t="s">
        <v>83</v>
      </c>
      <c r="D162" s="138"/>
      <c r="F162" s="136">
        <f>SUM(F159:F161)</f>
        <v>0</v>
      </c>
    </row>
    <row r="163" spans="2:6" ht="12.75">
      <c r="B163" s="137"/>
      <c r="D163" s="138"/>
      <c r="F163" s="136"/>
    </row>
    <row r="164" spans="1:6" ht="12.75">
      <c r="A164" s="95" t="s">
        <v>75</v>
      </c>
      <c r="B164" s="137" t="s">
        <v>448</v>
      </c>
      <c r="D164" s="138"/>
      <c r="F164" s="140"/>
    </row>
    <row r="165" spans="1:6" ht="12.75">
      <c r="A165" s="146"/>
      <c r="B165" s="147"/>
      <c r="D165" s="138"/>
      <c r="F165" s="140"/>
    </row>
    <row r="166" spans="1:7" ht="25.5">
      <c r="A166" s="95" t="s">
        <v>73</v>
      </c>
      <c r="B166" s="137" t="s">
        <v>449</v>
      </c>
      <c r="C166" s="95" t="s">
        <v>124</v>
      </c>
      <c r="D166" s="138" t="s">
        <v>125</v>
      </c>
      <c r="F166" s="140">
        <f aca="true" t="shared" si="3" ref="F166:F171">D166*E166</f>
        <v>0</v>
      </c>
      <c r="G166" s="187">
        <v>800767100</v>
      </c>
    </row>
    <row r="167" spans="1:7" ht="25.5">
      <c r="A167" s="95" t="s">
        <v>74</v>
      </c>
      <c r="B167" s="137" t="s">
        <v>450</v>
      </c>
      <c r="C167" s="95" t="s">
        <v>124</v>
      </c>
      <c r="D167" s="138" t="s">
        <v>125</v>
      </c>
      <c r="F167" s="140">
        <f t="shared" si="3"/>
        <v>0</v>
      </c>
      <c r="G167" s="187">
        <v>800767101</v>
      </c>
    </row>
    <row r="168" spans="1:7" ht="12.75">
      <c r="A168" s="95" t="s">
        <v>75</v>
      </c>
      <c r="B168" s="137" t="s">
        <v>451</v>
      </c>
      <c r="C168" s="95" t="s">
        <v>124</v>
      </c>
      <c r="D168" s="138" t="s">
        <v>125</v>
      </c>
      <c r="F168" s="140">
        <f t="shared" si="3"/>
        <v>0</v>
      </c>
      <c r="G168" s="187">
        <v>800767102</v>
      </c>
    </row>
    <row r="169" spans="1:7" ht="12.75">
      <c r="A169" s="95" t="s">
        <v>76</v>
      </c>
      <c r="B169" s="137" t="s">
        <v>343</v>
      </c>
      <c r="C169" s="95" t="s">
        <v>124</v>
      </c>
      <c r="D169" s="159">
        <v>1</v>
      </c>
      <c r="F169" s="140">
        <f>D169*E169</f>
        <v>0</v>
      </c>
      <c r="G169" s="187">
        <v>800767103</v>
      </c>
    </row>
    <row r="170" spans="1:7" ht="12.75">
      <c r="A170" s="95" t="s">
        <v>79</v>
      </c>
      <c r="B170" s="137" t="s">
        <v>452</v>
      </c>
      <c r="C170" s="95" t="s">
        <v>124</v>
      </c>
      <c r="D170" s="138" t="s">
        <v>86</v>
      </c>
      <c r="F170" s="140">
        <f t="shared" si="3"/>
        <v>0</v>
      </c>
      <c r="G170" s="187">
        <v>800767104</v>
      </c>
    </row>
    <row r="171" spans="1:7" ht="12.75">
      <c r="A171" s="95" t="s">
        <v>81</v>
      </c>
      <c r="B171" s="137" t="s">
        <v>453</v>
      </c>
      <c r="C171" s="95" t="s">
        <v>123</v>
      </c>
      <c r="D171" s="138" t="s">
        <v>125</v>
      </c>
      <c r="F171" s="140">
        <f t="shared" si="3"/>
        <v>0</v>
      </c>
      <c r="G171" s="187">
        <v>800767105</v>
      </c>
    </row>
    <row r="172" spans="2:6" ht="12.75">
      <c r="B172" s="137"/>
      <c r="D172" s="138"/>
      <c r="F172" s="150">
        <f>SUM(F166:F171)</f>
        <v>0</v>
      </c>
    </row>
    <row r="173" spans="1:7" ht="12.75">
      <c r="A173" s="95" t="s">
        <v>82</v>
      </c>
      <c r="B173" s="137" t="s">
        <v>134</v>
      </c>
      <c r="C173" s="95" t="s">
        <v>78</v>
      </c>
      <c r="D173" s="138" t="s">
        <v>140</v>
      </c>
      <c r="F173" s="140">
        <v>0</v>
      </c>
      <c r="G173" s="187">
        <v>800767000</v>
      </c>
    </row>
    <row r="174" spans="1:7" s="124" customFormat="1" ht="12.75">
      <c r="A174" s="146"/>
      <c r="B174" s="147"/>
      <c r="C174" s="146"/>
      <c r="D174" s="148"/>
      <c r="E174" s="149"/>
      <c r="F174" s="150"/>
      <c r="G174" s="151"/>
    </row>
    <row r="175" spans="2:6" ht="12.75">
      <c r="B175" s="137" t="s">
        <v>83</v>
      </c>
      <c r="D175" s="138"/>
      <c r="F175" s="136">
        <f>SUM(F172:F174)</f>
        <v>0</v>
      </c>
    </row>
    <row r="176" spans="2:6" ht="12.75">
      <c r="B176" s="137"/>
      <c r="D176" s="138"/>
      <c r="F176" s="136"/>
    </row>
    <row r="177" spans="1:6" ht="18.75" customHeight="1" thickBot="1">
      <c r="A177" s="156" t="s">
        <v>76</v>
      </c>
      <c r="B177" s="106" t="s">
        <v>94</v>
      </c>
      <c r="D177" s="138"/>
      <c r="F177" s="140"/>
    </row>
    <row r="178" spans="1:6" ht="12.75">
      <c r="A178" s="157"/>
      <c r="B178" s="158"/>
      <c r="D178" s="138"/>
      <c r="F178" s="140"/>
    </row>
    <row r="179" spans="1:10" ht="12.75">
      <c r="A179" s="95" t="s">
        <v>73</v>
      </c>
      <c r="B179" s="137" t="s">
        <v>50</v>
      </c>
      <c r="C179" s="95" t="s">
        <v>108</v>
      </c>
      <c r="D179" s="138" t="s">
        <v>459</v>
      </c>
      <c r="F179" s="140">
        <f aca="true" t="shared" si="4" ref="F179:F187">D179*E179</f>
        <v>0</v>
      </c>
      <c r="G179" s="162" t="s">
        <v>37</v>
      </c>
      <c r="I179" s="104">
        <v>0.13</v>
      </c>
      <c r="J179" s="161">
        <f aca="true" t="shared" si="5" ref="J179:J184">D179*I179</f>
        <v>0.20800000000000002</v>
      </c>
    </row>
    <row r="180" spans="1:10" ht="12.75">
      <c r="A180" s="95" t="s">
        <v>74</v>
      </c>
      <c r="B180" s="137" t="s">
        <v>349</v>
      </c>
      <c r="C180" s="95" t="s">
        <v>108</v>
      </c>
      <c r="D180" s="138" t="s">
        <v>459</v>
      </c>
      <c r="F180" s="140">
        <f t="shared" si="4"/>
        <v>0</v>
      </c>
      <c r="G180" s="162" t="s">
        <v>516</v>
      </c>
      <c r="I180" s="104">
        <v>0.22</v>
      </c>
      <c r="J180" s="161">
        <f t="shared" si="5"/>
        <v>0.35200000000000004</v>
      </c>
    </row>
    <row r="181" spans="1:10" ht="25.5">
      <c r="A181" s="95" t="s">
        <v>75</v>
      </c>
      <c r="B181" s="137" t="s">
        <v>472</v>
      </c>
      <c r="C181" s="95" t="s">
        <v>108</v>
      </c>
      <c r="D181" s="138" t="s">
        <v>110</v>
      </c>
      <c r="F181" s="140">
        <f t="shared" si="4"/>
        <v>0</v>
      </c>
      <c r="G181" s="162" t="s">
        <v>39</v>
      </c>
      <c r="I181" s="104">
        <v>0.4</v>
      </c>
      <c r="J181" s="161">
        <f t="shared" si="5"/>
        <v>6.4</v>
      </c>
    </row>
    <row r="182" spans="1:10" ht="12.75">
      <c r="A182" s="95" t="s">
        <v>76</v>
      </c>
      <c r="B182" s="137" t="s">
        <v>473</v>
      </c>
      <c r="C182" s="95" t="s">
        <v>124</v>
      </c>
      <c r="D182" s="138" t="s">
        <v>125</v>
      </c>
      <c r="F182" s="140">
        <f t="shared" si="4"/>
        <v>0</v>
      </c>
      <c r="G182" s="141" t="s">
        <v>723</v>
      </c>
      <c r="I182" s="104">
        <v>0.2</v>
      </c>
      <c r="J182" s="161">
        <f t="shared" si="5"/>
        <v>0.2</v>
      </c>
    </row>
    <row r="183" spans="1:10" ht="12.75">
      <c r="A183" s="95" t="s">
        <v>79</v>
      </c>
      <c r="B183" s="137" t="s">
        <v>474</v>
      </c>
      <c r="C183" s="95" t="s">
        <v>108</v>
      </c>
      <c r="D183" s="138" t="s">
        <v>110</v>
      </c>
      <c r="F183" s="140">
        <f t="shared" si="4"/>
        <v>0</v>
      </c>
      <c r="G183" s="162" t="s">
        <v>646</v>
      </c>
      <c r="I183" s="104">
        <v>0.23</v>
      </c>
      <c r="J183" s="161">
        <f t="shared" si="5"/>
        <v>3.68</v>
      </c>
    </row>
    <row r="184" spans="1:10" ht="12.75">
      <c r="A184" s="95" t="s">
        <v>81</v>
      </c>
      <c r="B184" s="137" t="s">
        <v>475</v>
      </c>
      <c r="C184" s="95" t="s">
        <v>105</v>
      </c>
      <c r="D184" s="138" t="s">
        <v>128</v>
      </c>
      <c r="F184" s="140">
        <f t="shared" si="4"/>
        <v>0</v>
      </c>
      <c r="G184" s="162" t="s">
        <v>517</v>
      </c>
      <c r="I184" s="104">
        <v>1.61</v>
      </c>
      <c r="J184" s="161">
        <f t="shared" si="5"/>
        <v>7.728</v>
      </c>
    </row>
    <row r="185" spans="1:10" ht="25.5">
      <c r="A185" s="95" t="s">
        <v>82</v>
      </c>
      <c r="B185" s="137" t="s">
        <v>261</v>
      </c>
      <c r="C185" s="95" t="s">
        <v>262</v>
      </c>
      <c r="D185" s="138" t="s">
        <v>51</v>
      </c>
      <c r="F185" s="140">
        <f t="shared" si="4"/>
        <v>0</v>
      </c>
      <c r="G185" s="141" t="s">
        <v>523</v>
      </c>
      <c r="J185" s="161"/>
    </row>
    <row r="186" spans="1:10" ht="12.75">
      <c r="A186" s="95" t="s">
        <v>104</v>
      </c>
      <c r="B186" s="137" t="s">
        <v>524</v>
      </c>
      <c r="C186" s="95" t="s">
        <v>262</v>
      </c>
      <c r="D186" s="138" t="s">
        <v>51</v>
      </c>
      <c r="F186" s="140">
        <f t="shared" si="4"/>
        <v>0</v>
      </c>
      <c r="G186" s="141" t="s">
        <v>525</v>
      </c>
      <c r="J186" s="161">
        <f>SUM(J175:J185)</f>
        <v>18.568</v>
      </c>
    </row>
    <row r="187" spans="1:10" ht="12.75">
      <c r="A187" s="95" t="s">
        <v>106</v>
      </c>
      <c r="B187" s="137" t="s">
        <v>52</v>
      </c>
      <c r="C187" s="95" t="s">
        <v>262</v>
      </c>
      <c r="D187" s="138" t="s">
        <v>53</v>
      </c>
      <c r="F187" s="140">
        <f t="shared" si="4"/>
        <v>0</v>
      </c>
      <c r="G187" s="141" t="s">
        <v>526</v>
      </c>
      <c r="J187" s="161"/>
    </row>
    <row r="188" spans="1:10" ht="12.75">
      <c r="A188" s="95" t="s">
        <v>111</v>
      </c>
      <c r="B188" s="137" t="s">
        <v>263</v>
      </c>
      <c r="C188" s="95" t="s">
        <v>262</v>
      </c>
      <c r="D188" s="138" t="s">
        <v>51</v>
      </c>
      <c r="F188" s="140">
        <f>D188*E188</f>
        <v>0</v>
      </c>
      <c r="G188" s="141">
        <v>0</v>
      </c>
      <c r="J188" s="161"/>
    </row>
    <row r="189" spans="2:7" ht="12.75">
      <c r="B189" s="137"/>
      <c r="D189" s="138"/>
      <c r="F189" s="140"/>
      <c r="G189" s="162"/>
    </row>
    <row r="190" spans="1:7" s="124" customFormat="1" ht="12.75">
      <c r="A190" s="146"/>
      <c r="B190" s="147"/>
      <c r="C190" s="146"/>
      <c r="D190" s="148"/>
      <c r="E190" s="149"/>
      <c r="F190" s="150"/>
      <c r="G190" s="151"/>
    </row>
    <row r="191" spans="2:6" ht="12.75">
      <c r="B191" s="137" t="s">
        <v>83</v>
      </c>
      <c r="D191" s="138"/>
      <c r="F191" s="136">
        <f>SUM(F179:F190)</f>
        <v>0</v>
      </c>
    </row>
    <row r="192" spans="2:6" ht="12.75">
      <c r="B192" s="137"/>
      <c r="D192" s="138"/>
      <c r="F192" s="140"/>
    </row>
    <row r="193" spans="2:6" ht="12.75">
      <c r="B193" s="137"/>
      <c r="D193" s="138"/>
      <c r="F193" s="140"/>
    </row>
    <row r="194" spans="2:6" ht="12.75">
      <c r="B194" s="137"/>
      <c r="D194" s="138"/>
      <c r="F194" s="140"/>
    </row>
    <row r="195" spans="2:6" ht="12.75">
      <c r="B195" s="137"/>
      <c r="D195" s="138"/>
      <c r="F195" s="140"/>
    </row>
    <row r="196" spans="2:6" ht="12.75">
      <c r="B196" s="137"/>
      <c r="D196" s="138"/>
      <c r="F196" s="140"/>
    </row>
    <row r="197" spans="2:6" ht="12.75">
      <c r="B197" s="137"/>
      <c r="D197" s="138"/>
      <c r="F197" s="140"/>
    </row>
    <row r="198" spans="2:6" ht="12.75">
      <c r="B198" s="137"/>
      <c r="D198" s="138"/>
      <c r="F198" s="140"/>
    </row>
    <row r="199" spans="2:6" ht="12.75">
      <c r="B199" s="137"/>
      <c r="D199" s="138"/>
      <c r="F199" s="140"/>
    </row>
    <row r="200" spans="2:6" ht="12.75">
      <c r="B200" s="137"/>
      <c r="D200" s="138"/>
      <c r="F200" s="140"/>
    </row>
    <row r="201" spans="2:6" ht="12.75">
      <c r="B201" s="137"/>
      <c r="D201" s="138"/>
      <c r="F201" s="140"/>
    </row>
    <row r="202" spans="2:6" ht="12.75">
      <c r="B202" s="137"/>
      <c r="D202" s="138"/>
      <c r="F202" s="140"/>
    </row>
    <row r="203" spans="2:6" ht="12.75">
      <c r="B203" s="137"/>
      <c r="D203" s="138"/>
      <c r="F203" s="140"/>
    </row>
    <row r="204" spans="2:6" ht="12.75">
      <c r="B204" s="137"/>
      <c r="D204" s="138"/>
      <c r="F204" s="140"/>
    </row>
    <row r="205" spans="2:6" ht="12.75">
      <c r="B205" s="137"/>
      <c r="D205" s="138"/>
      <c r="F205" s="140"/>
    </row>
    <row r="206" spans="2:6" ht="12.75">
      <c r="B206" s="137"/>
      <c r="D206" s="138"/>
      <c r="F206" s="140"/>
    </row>
    <row r="207" spans="2:6" ht="12.75">
      <c r="B207" s="137"/>
      <c r="D207" s="138"/>
      <c r="F207" s="140"/>
    </row>
    <row r="208" spans="2:6" ht="12.75">
      <c r="B208" s="137"/>
      <c r="D208" s="138"/>
      <c r="F208" s="140"/>
    </row>
    <row r="209" spans="2:6" ht="12.75">
      <c r="B209" s="137"/>
      <c r="D209" s="138"/>
      <c r="F209" s="140"/>
    </row>
    <row r="210" ht="12.75"/>
    <row r="211" ht="12.75"/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3"/>
  <headerFooter alignWithMargins="0">
    <oddHeader>&amp;LSportovní projekty spol. s r.o., Letohradská 10, Praha 7&amp;C&amp;F&amp;R11/2012</oddHeader>
    <oddFooter>&amp;C&amp;A&amp;Rstránka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zoomScalePageLayoutView="0" workbookViewId="0" topLeftCell="A220">
      <selection activeCell="I233" sqref="I233"/>
    </sheetView>
  </sheetViews>
  <sheetFormatPr defaultColWidth="9.00390625" defaultRowHeight="12.75"/>
  <cols>
    <col min="1" max="1" width="6.375" style="95" customWidth="1"/>
    <col min="2" max="2" width="42.375" style="112" customWidth="1"/>
    <col min="3" max="3" width="7.25390625" style="95" customWidth="1"/>
    <col min="4" max="4" width="12.375" style="110" customWidth="1"/>
    <col min="5" max="5" width="13.875" style="139" customWidth="1"/>
    <col min="6" max="6" width="20.375" style="142" customWidth="1"/>
    <col min="7" max="7" width="20.75390625" style="141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246</v>
      </c>
      <c r="B1" s="90" t="s">
        <v>67</v>
      </c>
      <c r="C1" s="91" t="s">
        <v>68</v>
      </c>
      <c r="D1" s="92" t="s">
        <v>69</v>
      </c>
      <c r="E1" s="91" t="s">
        <v>70</v>
      </c>
      <c r="F1" s="93" t="s">
        <v>71</v>
      </c>
      <c r="G1" s="91" t="s">
        <v>98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97"/>
      <c r="C3" s="98"/>
      <c r="D3" s="99"/>
      <c r="E3" s="100"/>
      <c r="F3" s="101"/>
      <c r="G3" s="102"/>
      <c r="H3" s="105"/>
    </row>
    <row r="4" spans="1:8" ht="12.75">
      <c r="A4" s="96"/>
      <c r="B4" s="97"/>
      <c r="C4" s="98"/>
      <c r="D4" s="99"/>
      <c r="E4" s="100"/>
      <c r="F4" s="101"/>
      <c r="G4" s="102"/>
      <c r="H4" s="105"/>
    </row>
    <row r="5" spans="1:8" ht="16.5" customHeight="1">
      <c r="A5" s="98"/>
      <c r="B5" s="107" t="s">
        <v>320</v>
      </c>
      <c r="C5" s="108"/>
      <c r="D5" s="109"/>
      <c r="E5" s="102"/>
      <c r="F5" s="101"/>
      <c r="G5" s="102"/>
      <c r="H5" s="105"/>
    </row>
    <row r="6" spans="1:8" ht="16.5" customHeight="1">
      <c r="A6" s="98"/>
      <c r="B6" s="97" t="s">
        <v>325</v>
      </c>
      <c r="C6" s="98"/>
      <c r="E6" s="102"/>
      <c r="F6" s="101"/>
      <c r="G6" s="102"/>
      <c r="H6" s="105"/>
    </row>
    <row r="7" spans="1:8" ht="12.75">
      <c r="A7" s="98"/>
      <c r="B7" s="111"/>
      <c r="C7" s="98"/>
      <c r="E7" s="102"/>
      <c r="F7" s="101"/>
      <c r="G7" s="102"/>
      <c r="H7" s="105"/>
    </row>
    <row r="8" spans="1:8" ht="12.75">
      <c r="A8" s="98"/>
      <c r="C8" s="113"/>
      <c r="D8" s="114"/>
      <c r="E8" s="115"/>
      <c r="F8" s="101"/>
      <c r="G8" s="102"/>
      <c r="H8" s="105"/>
    </row>
    <row r="9" spans="1:8" ht="12.75">
      <c r="A9" s="98"/>
      <c r="B9" s="107" t="s">
        <v>322</v>
      </c>
      <c r="C9" s="98"/>
      <c r="E9" s="102"/>
      <c r="F9" s="101"/>
      <c r="G9" s="102"/>
      <c r="H9" s="105"/>
    </row>
    <row r="10" spans="1:8" ht="25.5">
      <c r="A10" s="98"/>
      <c r="B10" s="111" t="s">
        <v>323</v>
      </c>
      <c r="C10" s="98"/>
      <c r="E10" s="102"/>
      <c r="F10" s="101"/>
      <c r="G10" s="102"/>
      <c r="H10" s="105"/>
    </row>
    <row r="11" spans="1:8" ht="12.75">
      <c r="A11" s="98"/>
      <c r="B11" s="111"/>
      <c r="C11" s="98"/>
      <c r="E11" s="102"/>
      <c r="F11" s="101"/>
      <c r="G11" s="102"/>
      <c r="H11" s="105"/>
    </row>
    <row r="12" spans="1:8" ht="12.75">
      <c r="A12" s="98"/>
      <c r="B12" s="111"/>
      <c r="C12" s="98"/>
      <c r="E12" s="102"/>
      <c r="F12" s="101"/>
      <c r="G12" s="102"/>
      <c r="H12" s="105"/>
    </row>
    <row r="13" spans="1:8" ht="12.75">
      <c r="A13" s="98"/>
      <c r="C13" s="98"/>
      <c r="E13" s="102"/>
      <c r="F13" s="101"/>
      <c r="G13" s="102"/>
      <c r="H13" s="105"/>
    </row>
    <row r="14" spans="1:8" ht="12.75">
      <c r="A14" s="98"/>
      <c r="C14" s="98"/>
      <c r="E14" s="102"/>
      <c r="F14" s="101"/>
      <c r="G14" s="102"/>
      <c r="H14" s="105"/>
    </row>
    <row r="15" spans="1:8" ht="15" customHeight="1" thickBot="1">
      <c r="A15" s="98"/>
      <c r="B15" s="116" t="s">
        <v>182</v>
      </c>
      <c r="C15" s="98"/>
      <c r="E15" s="102"/>
      <c r="F15" s="101"/>
      <c r="G15" s="102"/>
      <c r="H15" s="105"/>
    </row>
    <row r="16" spans="1:8" ht="12.75">
      <c r="A16" s="98"/>
      <c r="B16" s="143"/>
      <c r="C16" s="98"/>
      <c r="E16" s="102"/>
      <c r="F16" s="101"/>
      <c r="G16" s="102"/>
      <c r="H16" s="105"/>
    </row>
    <row r="17" spans="1:8" ht="12.75">
      <c r="A17" s="98"/>
      <c r="B17" s="160"/>
      <c r="C17" s="98"/>
      <c r="E17" s="102"/>
      <c r="F17" s="101"/>
      <c r="G17" s="102"/>
      <c r="H17" s="105"/>
    </row>
    <row r="18" spans="1:8" ht="12.75">
      <c r="A18" s="98"/>
      <c r="B18" s="160"/>
      <c r="C18" s="98"/>
      <c r="E18" s="102"/>
      <c r="F18" s="101"/>
      <c r="G18" s="102"/>
      <c r="H18" s="105"/>
    </row>
    <row r="19" spans="1:8" ht="12.75">
      <c r="A19" s="98"/>
      <c r="B19" s="116"/>
      <c r="C19" s="98"/>
      <c r="E19" s="102"/>
      <c r="F19" s="101"/>
      <c r="G19" s="102"/>
      <c r="H19" s="105"/>
    </row>
    <row r="20" spans="1:8" ht="12.75">
      <c r="A20" s="98"/>
      <c r="B20" s="111"/>
      <c r="C20" s="98"/>
      <c r="E20" s="102"/>
      <c r="F20" s="101"/>
      <c r="G20" s="102"/>
      <c r="H20" s="105"/>
    </row>
    <row r="21" spans="1:8" ht="12.75">
      <c r="A21" s="98"/>
      <c r="B21" s="112" t="s">
        <v>253</v>
      </c>
      <c r="C21" s="98"/>
      <c r="E21" s="102"/>
      <c r="F21" s="101"/>
      <c r="G21" s="102"/>
      <c r="H21" s="105"/>
    </row>
    <row r="22" spans="1:8" ht="12.75">
      <c r="A22" s="98"/>
      <c r="B22" s="111" t="s">
        <v>247</v>
      </c>
      <c r="C22" s="98"/>
      <c r="E22" s="102"/>
      <c r="F22" s="101"/>
      <c r="G22" s="102"/>
      <c r="H22" s="105"/>
    </row>
    <row r="23" spans="1:8" ht="12.75">
      <c r="A23" s="98"/>
      <c r="B23" s="111" t="s">
        <v>248</v>
      </c>
      <c r="C23" s="98"/>
      <c r="E23" s="102"/>
      <c r="F23" s="101"/>
      <c r="G23" s="102"/>
      <c r="H23" s="105"/>
    </row>
    <row r="24" spans="1:8" ht="12.75">
      <c r="A24" s="98"/>
      <c r="B24" s="111"/>
      <c r="C24" s="98"/>
      <c r="E24" s="102"/>
      <c r="F24" s="101"/>
      <c r="G24" s="102"/>
      <c r="H24" s="105"/>
    </row>
    <row r="25" spans="1:8" ht="12.75">
      <c r="A25" s="98"/>
      <c r="B25" s="111"/>
      <c r="C25" s="98"/>
      <c r="E25" s="102"/>
      <c r="F25" s="101"/>
      <c r="G25" s="102"/>
      <c r="H25" s="105"/>
    </row>
    <row r="26" spans="1:8" ht="12.75">
      <c r="A26" s="98"/>
      <c r="C26" s="98"/>
      <c r="E26" s="102"/>
      <c r="F26" s="101"/>
      <c r="G26" s="102"/>
      <c r="H26" s="105"/>
    </row>
    <row r="27" spans="1:8" ht="12.75">
      <c r="A27" s="98"/>
      <c r="B27" s="112" t="s">
        <v>254</v>
      </c>
      <c r="C27" s="98"/>
      <c r="E27" s="102"/>
      <c r="F27" s="101"/>
      <c r="G27" s="102"/>
      <c r="H27" s="105"/>
    </row>
    <row r="28" spans="1:8" ht="12.75">
      <c r="A28" s="98"/>
      <c r="B28" s="111" t="s">
        <v>72</v>
      </c>
      <c r="C28" s="98"/>
      <c r="E28" s="102"/>
      <c r="F28" s="101"/>
      <c r="G28" s="102"/>
      <c r="H28" s="105"/>
    </row>
    <row r="29" spans="1:8" ht="12.75">
      <c r="A29" s="98"/>
      <c r="B29" s="111"/>
      <c r="C29" s="98"/>
      <c r="E29" s="102"/>
      <c r="F29" s="101"/>
      <c r="G29" s="102"/>
      <c r="H29" s="105"/>
    </row>
    <row r="30" spans="1:8" ht="12.75">
      <c r="A30" s="98"/>
      <c r="B30" s="111"/>
      <c r="C30" s="98"/>
      <c r="E30" s="102"/>
      <c r="F30" s="101"/>
      <c r="G30" s="102"/>
      <c r="H30" s="105"/>
    </row>
    <row r="31" spans="1:8" ht="12.75">
      <c r="A31" s="98"/>
      <c r="B31" s="111"/>
      <c r="C31" s="98"/>
      <c r="E31" s="102"/>
      <c r="F31" s="101"/>
      <c r="G31" s="102"/>
      <c r="H31" s="105"/>
    </row>
    <row r="32" spans="1:8" ht="12.75">
      <c r="A32" s="98"/>
      <c r="B32" s="112" t="s">
        <v>319</v>
      </c>
      <c r="C32" s="98"/>
      <c r="E32" s="102"/>
      <c r="F32" s="101"/>
      <c r="G32" s="102"/>
      <c r="H32" s="105"/>
    </row>
    <row r="33" spans="1:8" ht="12.75">
      <c r="A33" s="98"/>
      <c r="C33" s="98"/>
      <c r="E33" s="102"/>
      <c r="F33" s="101"/>
      <c r="G33" s="102"/>
      <c r="H33" s="105"/>
    </row>
    <row r="34" spans="1:8" ht="12.75">
      <c r="A34" s="98"/>
      <c r="C34" s="98"/>
      <c r="E34" s="102"/>
      <c r="F34" s="101"/>
      <c r="G34" s="102"/>
      <c r="H34" s="105"/>
    </row>
    <row r="35" spans="1:8" ht="12.75">
      <c r="A35" s="98"/>
      <c r="C35" s="98"/>
      <c r="E35" s="102"/>
      <c r="F35" s="101"/>
      <c r="G35" s="102"/>
      <c r="H35" s="105"/>
    </row>
    <row r="36" spans="1:8" ht="12.75">
      <c r="A36" s="98"/>
      <c r="C36" s="98"/>
      <c r="E36" s="102"/>
      <c r="F36" s="101"/>
      <c r="G36" s="102"/>
      <c r="H36" s="105"/>
    </row>
    <row r="37" spans="1:8" ht="13.5" thickBot="1">
      <c r="A37" s="98"/>
      <c r="B37" s="111" t="s">
        <v>91</v>
      </c>
      <c r="C37" s="98"/>
      <c r="E37" s="102"/>
      <c r="F37" s="101"/>
      <c r="G37" s="102"/>
      <c r="H37" s="105"/>
    </row>
    <row r="38" spans="1:8" ht="12.75">
      <c r="A38" s="98"/>
      <c r="B38" s="117"/>
      <c r="C38" s="98"/>
      <c r="E38" s="102"/>
      <c r="F38" s="101"/>
      <c r="G38" s="102"/>
      <c r="H38" s="105"/>
    </row>
    <row r="39" spans="1:8" ht="12.75">
      <c r="A39" s="98"/>
      <c r="B39" s="106"/>
      <c r="C39" s="98"/>
      <c r="E39" s="102"/>
      <c r="F39" s="101"/>
      <c r="G39" s="102"/>
      <c r="H39" s="105"/>
    </row>
    <row r="40" spans="1:8" ht="12.75">
      <c r="A40" s="96"/>
      <c r="B40" s="106"/>
      <c r="C40" s="98"/>
      <c r="E40" s="102"/>
      <c r="F40" s="101"/>
      <c r="G40" s="102"/>
      <c r="H40" s="105"/>
    </row>
    <row r="41" spans="1:8" ht="12.75">
      <c r="A41" s="98" t="s">
        <v>73</v>
      </c>
      <c r="B41" s="107" t="s">
        <v>92</v>
      </c>
      <c r="C41" s="98"/>
      <c r="E41" s="102"/>
      <c r="F41" s="101">
        <f>F82</f>
        <v>0</v>
      </c>
      <c r="G41" s="102"/>
      <c r="H41" s="105"/>
    </row>
    <row r="42" spans="1:8" ht="12.75">
      <c r="A42" s="98"/>
      <c r="C42" s="98"/>
      <c r="E42" s="102"/>
      <c r="F42" s="101"/>
      <c r="G42" s="102"/>
      <c r="H42" s="105"/>
    </row>
    <row r="43" spans="1:8" ht="12.75">
      <c r="A43" s="98" t="s">
        <v>74</v>
      </c>
      <c r="B43" s="112" t="s">
        <v>93</v>
      </c>
      <c r="C43" s="98"/>
      <c r="E43" s="102"/>
      <c r="F43" s="101">
        <f>F193</f>
        <v>0</v>
      </c>
      <c r="G43" s="102"/>
      <c r="H43" s="105"/>
    </row>
    <row r="44" spans="1:8" ht="12.75">
      <c r="A44" s="98"/>
      <c r="C44" s="98"/>
      <c r="E44" s="102"/>
      <c r="F44" s="101"/>
      <c r="G44" s="102"/>
      <c r="H44" s="105"/>
    </row>
    <row r="45" spans="1:8" ht="12.75">
      <c r="A45" s="98" t="s">
        <v>75</v>
      </c>
      <c r="B45" s="112" t="s">
        <v>95</v>
      </c>
      <c r="C45" s="98"/>
      <c r="E45" s="102"/>
      <c r="F45" s="101">
        <v>0</v>
      </c>
      <c r="G45" s="102"/>
      <c r="H45" s="105"/>
    </row>
    <row r="46" spans="1:8" ht="12.75">
      <c r="A46" s="98"/>
      <c r="C46" s="98"/>
      <c r="E46" s="102"/>
      <c r="F46" s="101"/>
      <c r="G46" s="102"/>
      <c r="H46" s="105"/>
    </row>
    <row r="47" spans="1:8" ht="12.75">
      <c r="A47" s="98" t="s">
        <v>76</v>
      </c>
      <c r="B47" s="112" t="s">
        <v>94</v>
      </c>
      <c r="C47" s="98"/>
      <c r="E47" s="102"/>
      <c r="F47" s="101">
        <f>F262</f>
        <v>0</v>
      </c>
      <c r="G47" s="102"/>
      <c r="H47" s="105"/>
    </row>
    <row r="48" spans="1:8" ht="12.75">
      <c r="A48" s="98"/>
      <c r="C48" s="98"/>
      <c r="E48" s="102"/>
      <c r="F48" s="101"/>
      <c r="G48" s="102"/>
      <c r="H48" s="105"/>
    </row>
    <row r="49" spans="1:8" s="124" customFormat="1" ht="12.75">
      <c r="A49" s="118"/>
      <c r="B49" s="119"/>
      <c r="C49" s="118"/>
      <c r="D49" s="120"/>
      <c r="E49" s="121"/>
      <c r="F49" s="122"/>
      <c r="G49" s="121"/>
      <c r="H49" s="123"/>
    </row>
    <row r="50" spans="1:8" ht="12.75">
      <c r="A50" s="98"/>
      <c r="B50" s="112" t="s">
        <v>71</v>
      </c>
      <c r="C50" s="98"/>
      <c r="E50" s="102"/>
      <c r="F50" s="88">
        <f>SUM(F41:F49)</f>
        <v>0</v>
      </c>
      <c r="G50" s="102"/>
      <c r="H50" s="105"/>
    </row>
    <row r="51" spans="1:8" ht="12.75">
      <c r="A51" s="98"/>
      <c r="C51" s="98"/>
      <c r="E51" s="102"/>
      <c r="F51" s="101"/>
      <c r="G51" s="102"/>
      <c r="H51" s="105"/>
    </row>
    <row r="52" spans="1:8" ht="12.75">
      <c r="A52" s="98" t="s">
        <v>79</v>
      </c>
      <c r="B52" s="112" t="s">
        <v>77</v>
      </c>
      <c r="C52" s="98" t="s">
        <v>78</v>
      </c>
      <c r="D52" s="110" t="s">
        <v>86</v>
      </c>
      <c r="E52" s="102"/>
      <c r="F52" s="101">
        <f>F50*D52%</f>
        <v>0</v>
      </c>
      <c r="G52" s="102"/>
      <c r="H52" s="105"/>
    </row>
    <row r="53" spans="1:8" ht="12.75">
      <c r="A53" s="98"/>
      <c r="C53" s="98"/>
      <c r="E53" s="102"/>
      <c r="F53" s="101"/>
      <c r="G53" s="102"/>
      <c r="H53" s="105"/>
    </row>
    <row r="54" spans="1:8" ht="12.75">
      <c r="A54" s="98" t="s">
        <v>81</v>
      </c>
      <c r="B54" s="112" t="s">
        <v>80</v>
      </c>
      <c r="C54" s="98" t="s">
        <v>78</v>
      </c>
      <c r="D54" s="110" t="s">
        <v>268</v>
      </c>
      <c r="E54" s="102"/>
      <c r="F54" s="101">
        <f>F50*D54%</f>
        <v>0</v>
      </c>
      <c r="G54" s="102"/>
      <c r="H54" s="105"/>
    </row>
    <row r="55" spans="1:8" ht="12.75">
      <c r="A55" s="98"/>
      <c r="C55" s="98"/>
      <c r="E55" s="102"/>
      <c r="F55" s="101"/>
      <c r="G55" s="102"/>
      <c r="H55" s="105"/>
    </row>
    <row r="56" spans="1:8" ht="12.75">
      <c r="A56" s="98" t="s">
        <v>82</v>
      </c>
      <c r="B56" s="112" t="s">
        <v>271</v>
      </c>
      <c r="C56" s="98" t="s">
        <v>78</v>
      </c>
      <c r="D56" s="110" t="s">
        <v>125</v>
      </c>
      <c r="E56" s="102"/>
      <c r="F56" s="101">
        <f>F50*D56%</f>
        <v>0</v>
      </c>
      <c r="G56" s="102"/>
      <c r="H56" s="105"/>
    </row>
    <row r="57" spans="1:8" ht="12.75">
      <c r="A57" s="98"/>
      <c r="C57" s="98"/>
      <c r="E57" s="102"/>
      <c r="F57" s="101"/>
      <c r="G57" s="102"/>
      <c r="H57" s="105"/>
    </row>
    <row r="58" spans="1:8" s="124" customFormat="1" ht="12.75">
      <c r="A58" s="118"/>
      <c r="B58" s="119"/>
      <c r="C58" s="118"/>
      <c r="D58" s="120"/>
      <c r="E58" s="121"/>
      <c r="F58" s="122"/>
      <c r="G58" s="121"/>
      <c r="H58" s="123"/>
    </row>
    <row r="59" spans="1:8" ht="12.75">
      <c r="A59" s="98"/>
      <c r="B59" s="112" t="s">
        <v>71</v>
      </c>
      <c r="C59" s="98"/>
      <c r="E59" s="102"/>
      <c r="F59" s="88">
        <f>SUM(F50:F58)</f>
        <v>0</v>
      </c>
      <c r="G59" s="102"/>
      <c r="H59" s="105"/>
    </row>
    <row r="60" spans="1:8" ht="12.75">
      <c r="A60" s="98"/>
      <c r="C60" s="98"/>
      <c r="E60" s="102"/>
      <c r="F60" s="101"/>
      <c r="G60" s="102"/>
      <c r="H60" s="105"/>
    </row>
    <row r="61" spans="1:8" ht="12.75">
      <c r="A61" s="98" t="s">
        <v>104</v>
      </c>
      <c r="B61" s="112" t="s">
        <v>711</v>
      </c>
      <c r="C61" s="98" t="s">
        <v>78</v>
      </c>
      <c r="D61" s="110" t="s">
        <v>161</v>
      </c>
      <c r="E61" s="102"/>
      <c r="F61" s="101">
        <f>F59*D61%</f>
        <v>0</v>
      </c>
      <c r="G61" s="102"/>
      <c r="H61" s="105"/>
    </row>
    <row r="62" spans="1:8" ht="13.5" thickBot="1">
      <c r="A62" s="98"/>
      <c r="C62" s="98"/>
      <c r="E62" s="102"/>
      <c r="F62" s="101"/>
      <c r="G62" s="102"/>
      <c r="H62" s="105"/>
    </row>
    <row r="63" spans="1:8" s="131" customFormat="1" ht="12.75">
      <c r="A63" s="125"/>
      <c r="B63" s="126"/>
      <c r="C63" s="125"/>
      <c r="D63" s="127"/>
      <c r="E63" s="128"/>
      <c r="F63" s="129"/>
      <c r="G63" s="128"/>
      <c r="H63" s="130"/>
    </row>
    <row r="64" spans="1:8" ht="13.5" thickBot="1">
      <c r="A64" s="98"/>
      <c r="C64" s="98"/>
      <c r="E64" s="102"/>
      <c r="F64" s="101"/>
      <c r="G64" s="102"/>
      <c r="H64" s="105"/>
    </row>
    <row r="65" spans="1:8" ht="14.25" thickBot="1" thickTop="1">
      <c r="A65" s="98"/>
      <c r="B65" s="112" t="s">
        <v>244</v>
      </c>
      <c r="C65" s="98"/>
      <c r="E65" s="132"/>
      <c r="F65" s="133">
        <f>SUM(F59:F64)</f>
        <v>0</v>
      </c>
      <c r="G65" s="134"/>
      <c r="H65" s="105"/>
    </row>
    <row r="66" spans="1:8" ht="13.5" thickTop="1">
      <c r="A66" s="98"/>
      <c r="C66" s="98"/>
      <c r="E66" s="132"/>
      <c r="F66" s="135"/>
      <c r="G66" s="134"/>
      <c r="H66" s="105"/>
    </row>
    <row r="67" spans="1:8" ht="12.75">
      <c r="A67" s="98"/>
      <c r="C67" s="98"/>
      <c r="E67" s="132"/>
      <c r="F67" s="136"/>
      <c r="G67" s="134"/>
      <c r="H67" s="105"/>
    </row>
    <row r="68" spans="1:8" ht="12.75">
      <c r="A68" s="98"/>
      <c r="C68" s="98"/>
      <c r="E68" s="132"/>
      <c r="F68" s="136"/>
      <c r="G68" s="134"/>
      <c r="H68" s="105"/>
    </row>
    <row r="69" spans="1:8" ht="15" customHeight="1" thickBot="1">
      <c r="A69" s="96" t="s">
        <v>73</v>
      </c>
      <c r="B69" s="111" t="s">
        <v>92</v>
      </c>
      <c r="C69" s="98"/>
      <c r="E69" s="102"/>
      <c r="F69" s="101"/>
      <c r="G69" s="102"/>
      <c r="H69" s="105"/>
    </row>
    <row r="70" spans="1:8" ht="12.75">
      <c r="A70" s="125"/>
      <c r="B70" s="144"/>
      <c r="C70" s="98"/>
      <c r="E70" s="102"/>
      <c r="F70" s="101"/>
      <c r="G70" s="102"/>
      <c r="H70" s="105"/>
    </row>
    <row r="71" spans="1:8" ht="12.75">
      <c r="A71" s="98" t="s">
        <v>73</v>
      </c>
      <c r="B71" s="112" t="s">
        <v>100</v>
      </c>
      <c r="C71" s="98"/>
      <c r="E71" s="102"/>
      <c r="F71" s="101">
        <f>F101</f>
        <v>0</v>
      </c>
      <c r="G71" s="102"/>
      <c r="H71" s="105"/>
    </row>
    <row r="72" spans="1:8" ht="12.75">
      <c r="A72" s="98" t="s">
        <v>74</v>
      </c>
      <c r="B72" s="112" t="s">
        <v>87</v>
      </c>
      <c r="C72" s="98"/>
      <c r="E72" s="102"/>
      <c r="F72" s="101">
        <f>F108</f>
        <v>0</v>
      </c>
      <c r="G72" s="102"/>
      <c r="H72" s="105"/>
    </row>
    <row r="73" spans="1:8" ht="12.75">
      <c r="A73" s="98" t="s">
        <v>75</v>
      </c>
      <c r="B73" s="137" t="s">
        <v>249</v>
      </c>
      <c r="C73" s="98"/>
      <c r="E73" s="102"/>
      <c r="F73" s="101">
        <f>F119</f>
        <v>0</v>
      </c>
      <c r="G73" s="102"/>
      <c r="H73" s="105"/>
    </row>
    <row r="74" spans="1:8" ht="12.75">
      <c r="A74" s="98" t="s">
        <v>76</v>
      </c>
      <c r="B74" s="112" t="s">
        <v>250</v>
      </c>
      <c r="C74" s="98"/>
      <c r="E74" s="102"/>
      <c r="F74" s="101">
        <f>F128</f>
        <v>0</v>
      </c>
      <c r="G74" s="102"/>
      <c r="H74" s="105"/>
    </row>
    <row r="75" spans="1:8" ht="12.75">
      <c r="A75" s="98" t="s">
        <v>79</v>
      </c>
      <c r="B75" s="112" t="s">
        <v>327</v>
      </c>
      <c r="C75" s="98"/>
      <c r="E75" s="102"/>
      <c r="F75" s="101">
        <f>F136</f>
        <v>0</v>
      </c>
      <c r="G75" s="102"/>
      <c r="H75" s="105"/>
    </row>
    <row r="76" spans="1:8" ht="12.75">
      <c r="A76" s="98" t="s">
        <v>81</v>
      </c>
      <c r="B76" s="137" t="s">
        <v>291</v>
      </c>
      <c r="C76" s="98"/>
      <c r="E76" s="102"/>
      <c r="F76" s="101">
        <f>F154</f>
        <v>0</v>
      </c>
      <c r="G76" s="102"/>
      <c r="H76" s="105"/>
    </row>
    <row r="77" spans="1:8" ht="12.75">
      <c r="A77" s="98" t="s">
        <v>82</v>
      </c>
      <c r="B77" s="137" t="s">
        <v>275</v>
      </c>
      <c r="C77" s="98"/>
      <c r="E77" s="102"/>
      <c r="F77" s="101">
        <f>F163</f>
        <v>0</v>
      </c>
      <c r="G77" s="102"/>
      <c r="H77" s="105"/>
    </row>
    <row r="78" spans="1:8" ht="12.75">
      <c r="A78" s="98" t="s">
        <v>104</v>
      </c>
      <c r="B78" s="137" t="s">
        <v>251</v>
      </c>
      <c r="C78" s="98"/>
      <c r="E78" s="102"/>
      <c r="F78" s="101">
        <f>F171</f>
        <v>0</v>
      </c>
      <c r="G78" s="102"/>
      <c r="H78" s="105"/>
    </row>
    <row r="79" spans="1:8" ht="12.75">
      <c r="A79" s="98" t="s">
        <v>106</v>
      </c>
      <c r="B79" s="112" t="s">
        <v>103</v>
      </c>
      <c r="C79" s="98"/>
      <c r="E79" s="102"/>
      <c r="F79" s="101">
        <f>F181</f>
        <v>0</v>
      </c>
      <c r="G79" s="102"/>
      <c r="H79" s="105"/>
    </row>
    <row r="80" spans="1:8" ht="12.75">
      <c r="A80" s="98" t="s">
        <v>111</v>
      </c>
      <c r="B80" s="112" t="s">
        <v>89</v>
      </c>
      <c r="C80" s="98"/>
      <c r="E80" s="102"/>
      <c r="F80" s="101">
        <f>F185</f>
        <v>0</v>
      </c>
      <c r="G80" s="102"/>
      <c r="H80" s="105"/>
    </row>
    <row r="81" spans="1:8" ht="12.75">
      <c r="A81" s="118"/>
      <c r="B81" s="119"/>
      <c r="C81" s="118"/>
      <c r="D81" s="120"/>
      <c r="E81" s="121"/>
      <c r="F81" s="122"/>
      <c r="G81" s="121"/>
      <c r="H81" s="105"/>
    </row>
    <row r="82" spans="1:8" ht="12.75">
      <c r="A82" s="98"/>
      <c r="B82" s="112" t="s">
        <v>85</v>
      </c>
      <c r="C82" s="98"/>
      <c r="E82" s="102"/>
      <c r="F82" s="88">
        <f>SUM(F71:F81)</f>
        <v>0</v>
      </c>
      <c r="G82" s="102"/>
      <c r="H82" s="105"/>
    </row>
    <row r="83" spans="1:8" ht="12.75">
      <c r="A83" s="98"/>
      <c r="C83" s="98"/>
      <c r="E83" s="102"/>
      <c r="F83" s="88"/>
      <c r="G83" s="102"/>
      <c r="H83" s="105"/>
    </row>
    <row r="84" spans="1:8" ht="12.75">
      <c r="A84" s="98"/>
      <c r="C84" s="98"/>
      <c r="E84" s="102"/>
      <c r="F84" s="88"/>
      <c r="G84" s="102"/>
      <c r="H84" s="105"/>
    </row>
    <row r="85" spans="1:8" ht="12.75">
      <c r="A85" s="98" t="s">
        <v>73</v>
      </c>
      <c r="B85" s="112" t="s">
        <v>100</v>
      </c>
      <c r="C85" s="98"/>
      <c r="E85" s="102"/>
      <c r="F85" s="101"/>
      <c r="G85" s="102"/>
      <c r="H85" s="105"/>
    </row>
    <row r="86" spans="1:8" ht="12.75">
      <c r="A86" s="118"/>
      <c r="B86" s="145"/>
      <c r="C86" s="98"/>
      <c r="E86" s="102"/>
      <c r="F86" s="101"/>
      <c r="G86" s="102"/>
      <c r="H86" s="105"/>
    </row>
    <row r="87" spans="1:8" ht="25.5">
      <c r="A87" s="98" t="s">
        <v>73</v>
      </c>
      <c r="B87" s="107" t="s">
        <v>389</v>
      </c>
      <c r="C87" s="98" t="s">
        <v>105</v>
      </c>
      <c r="D87" s="110" t="s">
        <v>280</v>
      </c>
      <c r="E87" s="102"/>
      <c r="F87" s="101">
        <f>D87*E87</f>
        <v>0</v>
      </c>
      <c r="G87" s="102" t="s">
        <v>539</v>
      </c>
      <c r="H87" s="105"/>
    </row>
    <row r="88" spans="1:8" ht="25.5">
      <c r="A88" s="98" t="s">
        <v>74</v>
      </c>
      <c r="B88" s="107" t="s">
        <v>390</v>
      </c>
      <c r="C88" s="98" t="s">
        <v>105</v>
      </c>
      <c r="D88" s="110" t="s">
        <v>391</v>
      </c>
      <c r="E88" s="102"/>
      <c r="F88" s="101">
        <f>D88*E88</f>
        <v>0</v>
      </c>
      <c r="G88" s="102" t="s">
        <v>12</v>
      </c>
      <c r="H88" s="105"/>
    </row>
    <row r="89" spans="1:8" ht="25.5">
      <c r="A89" s="98" t="s">
        <v>75</v>
      </c>
      <c r="B89" s="112" t="s">
        <v>392</v>
      </c>
      <c r="C89" s="98" t="s">
        <v>105</v>
      </c>
      <c r="D89" s="110" t="s">
        <v>393</v>
      </c>
      <c r="E89" s="102"/>
      <c r="F89" s="101">
        <f>D89*E89</f>
        <v>0</v>
      </c>
      <c r="G89" s="102" t="s">
        <v>542</v>
      </c>
      <c r="H89" s="105"/>
    </row>
    <row r="90" spans="1:8" ht="25.5">
      <c r="A90" s="98" t="s">
        <v>76</v>
      </c>
      <c r="B90" s="112" t="s">
        <v>396</v>
      </c>
      <c r="C90" s="98" t="s">
        <v>105</v>
      </c>
      <c r="D90" s="110" t="s">
        <v>372</v>
      </c>
      <c r="E90" s="102"/>
      <c r="F90" s="101">
        <f aca="true" t="shared" si="0" ref="F90:F95">D90*E90</f>
        <v>0</v>
      </c>
      <c r="G90" s="102" t="s">
        <v>545</v>
      </c>
      <c r="H90" s="105"/>
    </row>
    <row r="91" spans="1:8" ht="25.5">
      <c r="A91" s="98" t="s">
        <v>79</v>
      </c>
      <c r="B91" s="112" t="s">
        <v>394</v>
      </c>
      <c r="C91" s="98" t="s">
        <v>105</v>
      </c>
      <c r="D91" s="110" t="s">
        <v>395</v>
      </c>
      <c r="E91" s="102"/>
      <c r="F91" s="101">
        <f t="shared" si="0"/>
        <v>0</v>
      </c>
      <c r="G91" s="102" t="s">
        <v>502</v>
      </c>
      <c r="H91" s="105"/>
    </row>
    <row r="92" spans="1:8" ht="25.5">
      <c r="A92" s="98" t="s">
        <v>81</v>
      </c>
      <c r="B92" s="112" t="s">
        <v>290</v>
      </c>
      <c r="C92" s="98" t="s">
        <v>108</v>
      </c>
      <c r="D92" s="110" t="s">
        <v>366</v>
      </c>
      <c r="E92" s="102"/>
      <c r="F92" s="101">
        <f t="shared" si="0"/>
        <v>0</v>
      </c>
      <c r="G92" s="102" t="s">
        <v>503</v>
      </c>
      <c r="H92" s="105"/>
    </row>
    <row r="93" spans="1:8" ht="12.75">
      <c r="A93" s="98" t="s">
        <v>82</v>
      </c>
      <c r="B93" s="112" t="s">
        <v>397</v>
      </c>
      <c r="C93" s="98" t="s">
        <v>105</v>
      </c>
      <c r="D93" s="110" t="s">
        <v>375</v>
      </c>
      <c r="E93" s="102"/>
      <c r="F93" s="101">
        <f t="shared" si="0"/>
        <v>0</v>
      </c>
      <c r="G93" s="102" t="s">
        <v>13</v>
      </c>
      <c r="H93" s="105"/>
    </row>
    <row r="94" spans="1:8" ht="12.75">
      <c r="A94" s="98" t="s">
        <v>104</v>
      </c>
      <c r="B94" s="112" t="s">
        <v>398</v>
      </c>
      <c r="C94" s="98" t="s">
        <v>105</v>
      </c>
      <c r="D94" s="110" t="s">
        <v>399</v>
      </c>
      <c r="E94" s="102"/>
      <c r="F94" s="101">
        <f t="shared" si="0"/>
        <v>0</v>
      </c>
      <c r="G94" s="102" t="s">
        <v>13</v>
      </c>
      <c r="H94" s="105"/>
    </row>
    <row r="95" spans="1:8" ht="25.5">
      <c r="A95" s="98" t="s">
        <v>106</v>
      </c>
      <c r="B95" s="112" t="s">
        <v>400</v>
      </c>
      <c r="C95" s="98" t="s">
        <v>105</v>
      </c>
      <c r="D95" s="110" t="s">
        <v>401</v>
      </c>
      <c r="E95" s="102"/>
      <c r="F95" s="101">
        <f t="shared" si="0"/>
        <v>0</v>
      </c>
      <c r="G95" s="102" t="s">
        <v>14</v>
      </c>
      <c r="H95" s="105"/>
    </row>
    <row r="96" spans="1:8" ht="25.5">
      <c r="A96" s="98" t="s">
        <v>111</v>
      </c>
      <c r="B96" s="112" t="s">
        <v>337</v>
      </c>
      <c r="C96" s="98" t="s">
        <v>108</v>
      </c>
      <c r="D96" s="110" t="s">
        <v>364</v>
      </c>
      <c r="E96" s="102"/>
      <c r="F96" s="101">
        <f>D96*E96</f>
        <v>0</v>
      </c>
      <c r="G96" s="102" t="s">
        <v>499</v>
      </c>
      <c r="H96" s="105"/>
    </row>
    <row r="97" spans="1:8" ht="38.25">
      <c r="A97" s="98" t="s">
        <v>112</v>
      </c>
      <c r="B97" s="112" t="s">
        <v>403</v>
      </c>
      <c r="C97" s="98" t="s">
        <v>105</v>
      </c>
      <c r="D97" s="110" t="s">
        <v>243</v>
      </c>
      <c r="E97" s="102"/>
      <c r="F97" s="101">
        <f>D97*E97</f>
        <v>0</v>
      </c>
      <c r="G97" s="102" t="s">
        <v>15</v>
      </c>
      <c r="H97" s="105"/>
    </row>
    <row r="98" spans="1:8" ht="25.5">
      <c r="A98" s="98" t="s">
        <v>113</v>
      </c>
      <c r="B98" s="107" t="s">
        <v>716</v>
      </c>
      <c r="C98" s="98" t="s">
        <v>105</v>
      </c>
      <c r="D98" s="109" t="s">
        <v>404</v>
      </c>
      <c r="E98" s="102"/>
      <c r="F98" s="101">
        <f>D98*E98</f>
        <v>0</v>
      </c>
      <c r="G98" s="102" t="s">
        <v>713</v>
      </c>
      <c r="H98" s="105"/>
    </row>
    <row r="99" spans="1:8" ht="12.75">
      <c r="A99" s="98" t="s">
        <v>114</v>
      </c>
      <c r="B99" s="107" t="s">
        <v>252</v>
      </c>
      <c r="C99" s="98" t="s">
        <v>105</v>
      </c>
      <c r="D99" s="109" t="s">
        <v>404</v>
      </c>
      <c r="E99" s="102"/>
      <c r="F99" s="101">
        <f>D99*E99</f>
        <v>0</v>
      </c>
      <c r="G99" s="102">
        <v>0</v>
      </c>
      <c r="H99" s="105"/>
    </row>
    <row r="100" spans="1:8" s="124" customFormat="1" ht="12.75">
      <c r="A100" s="118"/>
      <c r="B100" s="119"/>
      <c r="C100" s="118"/>
      <c r="D100" s="120"/>
      <c r="E100" s="121"/>
      <c r="F100" s="122"/>
      <c r="G100" s="121"/>
      <c r="H100" s="123"/>
    </row>
    <row r="101" spans="1:8" ht="12.75">
      <c r="A101" s="98"/>
      <c r="B101" s="112" t="s">
        <v>83</v>
      </c>
      <c r="C101" s="98"/>
      <c r="E101" s="102"/>
      <c r="F101" s="88">
        <f>SUM(F87:F100)</f>
        <v>0</v>
      </c>
      <c r="G101" s="102"/>
      <c r="H101" s="105"/>
    </row>
    <row r="102" spans="1:8" ht="12.75">
      <c r="A102" s="98"/>
      <c r="C102" s="98"/>
      <c r="E102" s="102"/>
      <c r="F102" s="88"/>
      <c r="G102" s="102"/>
      <c r="H102" s="105"/>
    </row>
    <row r="103" spans="1:6" ht="12.75">
      <c r="A103" s="95" t="s">
        <v>74</v>
      </c>
      <c r="B103" s="137" t="s">
        <v>87</v>
      </c>
      <c r="D103" s="138"/>
      <c r="F103" s="140"/>
    </row>
    <row r="104" spans="1:6" ht="12.75">
      <c r="A104" s="146"/>
      <c r="B104" s="147"/>
      <c r="D104" s="138"/>
      <c r="F104" s="140"/>
    </row>
    <row r="105" spans="1:7" ht="25.5">
      <c r="A105" s="95" t="s">
        <v>73</v>
      </c>
      <c r="B105" s="137" t="s">
        <v>371</v>
      </c>
      <c r="C105" s="95" t="s">
        <v>105</v>
      </c>
      <c r="D105" s="138" t="s">
        <v>372</v>
      </c>
      <c r="F105" s="140">
        <f>D105*E105</f>
        <v>0</v>
      </c>
      <c r="G105" s="141" t="s">
        <v>605</v>
      </c>
    </row>
    <row r="106" spans="1:7" ht="25.5">
      <c r="A106" s="95" t="s">
        <v>74</v>
      </c>
      <c r="B106" s="137" t="s">
        <v>421</v>
      </c>
      <c r="C106" s="95" t="s">
        <v>105</v>
      </c>
      <c r="D106" s="138" t="s">
        <v>373</v>
      </c>
      <c r="F106" s="140">
        <f>D106*E106</f>
        <v>0</v>
      </c>
      <c r="G106" s="141" t="s">
        <v>605</v>
      </c>
    </row>
    <row r="107" spans="1:7" s="124" customFormat="1" ht="12.75">
      <c r="A107" s="146"/>
      <c r="B107" s="147"/>
      <c r="C107" s="146"/>
      <c r="D107" s="148"/>
      <c r="E107" s="149"/>
      <c r="F107" s="150"/>
      <c r="G107" s="151"/>
    </row>
    <row r="108" spans="2:6" ht="12.75">
      <c r="B108" s="137" t="s">
        <v>83</v>
      </c>
      <c r="D108" s="138"/>
      <c r="F108" s="136">
        <f>SUM(F105:F107)</f>
        <v>0</v>
      </c>
    </row>
    <row r="109" spans="2:6" ht="12.75">
      <c r="B109" s="137"/>
      <c r="D109" s="138"/>
      <c r="F109" s="136"/>
    </row>
    <row r="110" spans="1:6" ht="12.75">
      <c r="A110" s="95" t="s">
        <v>75</v>
      </c>
      <c r="B110" s="137" t="s">
        <v>249</v>
      </c>
      <c r="D110" s="138"/>
      <c r="F110" s="140"/>
    </row>
    <row r="111" spans="1:6" ht="12.75">
      <c r="A111" s="146"/>
      <c r="B111" s="147"/>
      <c r="D111" s="138"/>
      <c r="F111" s="140"/>
    </row>
    <row r="112" spans="1:7" ht="25.5">
      <c r="A112" s="95" t="s">
        <v>73</v>
      </c>
      <c r="B112" s="137" t="s">
        <v>678</v>
      </c>
      <c r="C112" s="95" t="s">
        <v>108</v>
      </c>
      <c r="D112" s="138" t="s">
        <v>366</v>
      </c>
      <c r="F112" s="140">
        <f aca="true" t="shared" si="1" ref="F112:F117">D112*E112</f>
        <v>0</v>
      </c>
      <c r="G112" s="141" t="s">
        <v>679</v>
      </c>
    </row>
    <row r="113" spans="1:7" ht="25.5">
      <c r="A113" s="95" t="s">
        <v>74</v>
      </c>
      <c r="B113" s="137" t="s">
        <v>677</v>
      </c>
      <c r="C113" s="95" t="s">
        <v>108</v>
      </c>
      <c r="D113" s="138" t="s">
        <v>367</v>
      </c>
      <c r="F113" s="140">
        <f t="shared" si="1"/>
        <v>0</v>
      </c>
      <c r="G113" s="141" t="s">
        <v>17</v>
      </c>
    </row>
    <row r="114" spans="1:7" ht="25.5">
      <c r="A114" s="95" t="s">
        <v>75</v>
      </c>
      <c r="B114" s="137" t="s">
        <v>374</v>
      </c>
      <c r="C114" s="95" t="s">
        <v>108</v>
      </c>
      <c r="D114" s="138" t="s">
        <v>267</v>
      </c>
      <c r="F114" s="140">
        <f t="shared" si="1"/>
        <v>0</v>
      </c>
      <c r="G114" s="102" t="s">
        <v>718</v>
      </c>
    </row>
    <row r="115" spans="1:7" ht="25.5">
      <c r="A115" s="95" t="s">
        <v>76</v>
      </c>
      <c r="B115" s="137" t="s">
        <v>306</v>
      </c>
      <c r="C115" s="95" t="s">
        <v>105</v>
      </c>
      <c r="D115" s="138" t="s">
        <v>375</v>
      </c>
      <c r="F115" s="140">
        <f t="shared" si="1"/>
        <v>0</v>
      </c>
      <c r="G115" s="141" t="s">
        <v>18</v>
      </c>
    </row>
    <row r="116" spans="1:7" ht="25.5">
      <c r="A116" s="95" t="s">
        <v>79</v>
      </c>
      <c r="B116" s="137" t="s">
        <v>301</v>
      </c>
      <c r="C116" s="95" t="s">
        <v>108</v>
      </c>
      <c r="D116" s="138" t="s">
        <v>376</v>
      </c>
      <c r="F116" s="140">
        <f t="shared" si="1"/>
        <v>0</v>
      </c>
      <c r="G116" s="163" t="s">
        <v>482</v>
      </c>
    </row>
    <row r="117" spans="1:7" ht="25.5">
      <c r="A117" s="95" t="s">
        <v>81</v>
      </c>
      <c r="B117" s="137" t="s">
        <v>377</v>
      </c>
      <c r="C117" s="95" t="s">
        <v>108</v>
      </c>
      <c r="D117" s="138" t="s">
        <v>378</v>
      </c>
      <c r="F117" s="140">
        <f t="shared" si="1"/>
        <v>0</v>
      </c>
      <c r="G117" s="163">
        <v>2615261100</v>
      </c>
    </row>
    <row r="118" spans="1:7" s="124" customFormat="1" ht="12.75">
      <c r="A118" s="146"/>
      <c r="B118" s="147"/>
      <c r="C118" s="146"/>
      <c r="D118" s="148"/>
      <c r="E118" s="149"/>
      <c r="F118" s="150"/>
      <c r="G118" s="151"/>
    </row>
    <row r="119" spans="2:6" ht="12.75">
      <c r="B119" s="137" t="s">
        <v>83</v>
      </c>
      <c r="D119" s="138"/>
      <c r="F119" s="136">
        <f>SUM(F112:F118)</f>
        <v>0</v>
      </c>
    </row>
    <row r="120" spans="2:6" ht="12.75">
      <c r="B120" s="137"/>
      <c r="D120" s="138"/>
      <c r="F120" s="136"/>
    </row>
    <row r="121" spans="1:6" ht="13.5" customHeight="1">
      <c r="A121" s="95" t="s">
        <v>76</v>
      </c>
      <c r="B121" s="137" t="s">
        <v>250</v>
      </c>
      <c r="D121" s="138"/>
      <c r="F121" s="140"/>
    </row>
    <row r="122" spans="1:6" ht="12.75">
      <c r="A122" s="146"/>
      <c r="B122" s="147"/>
      <c r="D122" s="138"/>
      <c r="F122" s="140"/>
    </row>
    <row r="123" spans="1:7" ht="25.5">
      <c r="A123" s="152" t="s">
        <v>73</v>
      </c>
      <c r="B123" s="137" t="s">
        <v>674</v>
      </c>
      <c r="C123" s="95" t="s">
        <v>108</v>
      </c>
      <c r="D123" s="138" t="s">
        <v>367</v>
      </c>
      <c r="F123" s="140">
        <f>D123*E123</f>
        <v>0</v>
      </c>
      <c r="G123" s="141" t="s">
        <v>673</v>
      </c>
    </row>
    <row r="124" spans="1:7" ht="25.5">
      <c r="A124" s="152" t="s">
        <v>74</v>
      </c>
      <c r="B124" s="137" t="s">
        <v>675</v>
      </c>
      <c r="C124" s="95" t="s">
        <v>108</v>
      </c>
      <c r="D124" s="138" t="s">
        <v>367</v>
      </c>
      <c r="F124" s="140">
        <f>D124*E124</f>
        <v>0</v>
      </c>
      <c r="G124" s="141" t="s">
        <v>676</v>
      </c>
    </row>
    <row r="125" spans="1:7" ht="25.5">
      <c r="A125" s="152" t="s">
        <v>75</v>
      </c>
      <c r="B125" s="137" t="s">
        <v>417</v>
      </c>
      <c r="C125" s="95" t="s">
        <v>108</v>
      </c>
      <c r="D125" s="138" t="s">
        <v>418</v>
      </c>
      <c r="F125" s="140">
        <f>D125*E125</f>
        <v>0</v>
      </c>
      <c r="G125" s="141" t="s">
        <v>28</v>
      </c>
    </row>
    <row r="126" spans="1:7" ht="25.5">
      <c r="A126" s="152" t="s">
        <v>76</v>
      </c>
      <c r="B126" s="137" t="s">
        <v>420</v>
      </c>
      <c r="C126" s="95" t="s">
        <v>108</v>
      </c>
      <c r="D126" s="138" t="s">
        <v>267</v>
      </c>
      <c r="F126" s="140">
        <f>D126*E126</f>
        <v>0</v>
      </c>
      <c r="G126" s="141" t="s">
        <v>29</v>
      </c>
    </row>
    <row r="127" spans="1:7" s="124" customFormat="1" ht="12.75">
      <c r="A127" s="146"/>
      <c r="B127" s="147"/>
      <c r="C127" s="146"/>
      <c r="D127" s="148"/>
      <c r="E127" s="149"/>
      <c r="F127" s="150"/>
      <c r="G127" s="151"/>
    </row>
    <row r="128" spans="2:6" ht="12.75">
      <c r="B128" s="137" t="s">
        <v>83</v>
      </c>
      <c r="D128" s="138"/>
      <c r="F128" s="136">
        <f>SUM(F123:F127)</f>
        <v>0</v>
      </c>
    </row>
    <row r="129" spans="2:6" ht="12.75">
      <c r="B129" s="137"/>
      <c r="D129" s="138"/>
      <c r="F129" s="136"/>
    </row>
    <row r="130" spans="1:6" ht="13.5" customHeight="1">
      <c r="A130" s="95" t="s">
        <v>79</v>
      </c>
      <c r="B130" s="137" t="s">
        <v>327</v>
      </c>
      <c r="D130" s="138"/>
      <c r="F130" s="140"/>
    </row>
    <row r="131" spans="1:6" ht="12.75">
      <c r="A131" s="146"/>
      <c r="B131" s="147"/>
      <c r="D131" s="138"/>
      <c r="F131" s="140"/>
    </row>
    <row r="132" spans="1:7" ht="25.5">
      <c r="A132" s="95" t="s">
        <v>73</v>
      </c>
      <c r="B132" s="137" t="s">
        <v>422</v>
      </c>
      <c r="C132" s="95" t="s">
        <v>108</v>
      </c>
      <c r="D132" s="138" t="s">
        <v>423</v>
      </c>
      <c r="F132" s="140">
        <f>D132*E132</f>
        <v>0</v>
      </c>
      <c r="G132" s="102" t="s">
        <v>719</v>
      </c>
    </row>
    <row r="133" spans="1:7" ht="38.25">
      <c r="A133" s="95" t="s">
        <v>74</v>
      </c>
      <c r="B133" s="137" t="s">
        <v>339</v>
      </c>
      <c r="C133" s="95" t="s">
        <v>124</v>
      </c>
      <c r="D133" s="138" t="s">
        <v>424</v>
      </c>
      <c r="F133" s="140">
        <f>D133*E133</f>
        <v>0</v>
      </c>
      <c r="G133" s="141" t="s">
        <v>30</v>
      </c>
    </row>
    <row r="134" spans="1:7" ht="25.5">
      <c r="A134" s="95" t="s">
        <v>75</v>
      </c>
      <c r="B134" s="137" t="s">
        <v>341</v>
      </c>
      <c r="C134" s="95" t="s">
        <v>108</v>
      </c>
      <c r="D134" s="138" t="s">
        <v>423</v>
      </c>
      <c r="F134" s="140">
        <f>D134*E134</f>
        <v>0</v>
      </c>
      <c r="G134" s="141" t="s">
        <v>31</v>
      </c>
    </row>
    <row r="135" spans="1:7" s="124" customFormat="1" ht="12.75">
      <c r="A135" s="146"/>
      <c r="B135" s="147"/>
      <c r="C135" s="146"/>
      <c r="D135" s="148"/>
      <c r="E135" s="149"/>
      <c r="F135" s="150"/>
      <c r="G135" s="151"/>
    </row>
    <row r="136" spans="1:7" s="154" customFormat="1" ht="12.75">
      <c r="A136" s="152"/>
      <c r="B136" s="137" t="s">
        <v>83</v>
      </c>
      <c r="C136" s="152"/>
      <c r="D136" s="138"/>
      <c r="E136" s="153"/>
      <c r="F136" s="136">
        <f>SUM(F132:F134)</f>
        <v>0</v>
      </c>
      <c r="G136" s="141"/>
    </row>
    <row r="137" spans="2:6" ht="12.75">
      <c r="B137" s="137"/>
      <c r="D137" s="138"/>
      <c r="F137" s="136"/>
    </row>
    <row r="138" spans="2:6" ht="12.75">
      <c r="B138" s="137"/>
      <c r="D138" s="138"/>
      <c r="F138" s="136"/>
    </row>
    <row r="139" spans="2:6" ht="12.75">
      <c r="B139" s="137"/>
      <c r="D139" s="138"/>
      <c r="F139" s="136"/>
    </row>
    <row r="140" spans="2:6" ht="12.75">
      <c r="B140" s="137"/>
      <c r="D140" s="138"/>
      <c r="F140" s="136"/>
    </row>
    <row r="141" spans="1:6" ht="12.75">
      <c r="A141" s="95" t="s">
        <v>81</v>
      </c>
      <c r="B141" s="137" t="s">
        <v>291</v>
      </c>
      <c r="D141" s="138"/>
      <c r="F141" s="140"/>
    </row>
    <row r="142" spans="1:6" ht="12.75">
      <c r="A142" s="146"/>
      <c r="B142" s="147"/>
      <c r="D142" s="138"/>
      <c r="F142" s="140"/>
    </row>
    <row r="143" spans="1:7" ht="25.5">
      <c r="A143" s="95" t="s">
        <v>73</v>
      </c>
      <c r="B143" s="137" t="s">
        <v>379</v>
      </c>
      <c r="C143" s="95" t="s">
        <v>127</v>
      </c>
      <c r="D143" s="138" t="s">
        <v>380</v>
      </c>
      <c r="F143" s="140">
        <f aca="true" t="shared" si="2" ref="F143:F152">D143*E143</f>
        <v>0</v>
      </c>
      <c r="G143" s="141" t="s">
        <v>32</v>
      </c>
    </row>
    <row r="144" spans="1:7" ht="25.5">
      <c r="A144" s="95" t="s">
        <v>74</v>
      </c>
      <c r="B144" s="137" t="s">
        <v>299</v>
      </c>
      <c r="C144" s="95" t="s">
        <v>124</v>
      </c>
      <c r="D144" s="138" t="s">
        <v>313</v>
      </c>
      <c r="F144" s="140">
        <f t="shared" si="2"/>
        <v>0</v>
      </c>
      <c r="G144" s="102" t="s">
        <v>720</v>
      </c>
    </row>
    <row r="145" spans="1:7" ht="25.5">
      <c r="A145" s="95" t="s">
        <v>75</v>
      </c>
      <c r="B145" s="137" t="s">
        <v>300</v>
      </c>
      <c r="C145" s="95" t="s">
        <v>105</v>
      </c>
      <c r="D145" s="138" t="s">
        <v>381</v>
      </c>
      <c r="F145" s="140">
        <f t="shared" si="2"/>
        <v>0</v>
      </c>
      <c r="G145" s="141" t="s">
        <v>33</v>
      </c>
    </row>
    <row r="146" spans="1:7" ht="25.5">
      <c r="A146" s="95" t="s">
        <v>76</v>
      </c>
      <c r="B146" s="137" t="s">
        <v>302</v>
      </c>
      <c r="C146" s="95" t="s">
        <v>108</v>
      </c>
      <c r="D146" s="138" t="s">
        <v>405</v>
      </c>
      <c r="F146" s="140">
        <f>D146*E146</f>
        <v>0</v>
      </c>
      <c r="G146" s="141" t="s">
        <v>482</v>
      </c>
    </row>
    <row r="147" spans="1:7" ht="25.5">
      <c r="A147" s="95" t="s">
        <v>79</v>
      </c>
      <c r="B147" s="137" t="s">
        <v>382</v>
      </c>
      <c r="C147" s="95" t="s">
        <v>108</v>
      </c>
      <c r="D147" s="138" t="s">
        <v>383</v>
      </c>
      <c r="F147" s="140">
        <f>D147*E147</f>
        <v>0</v>
      </c>
      <c r="G147" s="163">
        <v>2615261100</v>
      </c>
    </row>
    <row r="148" spans="1:7" ht="25.5">
      <c r="A148" s="95" t="s">
        <v>81</v>
      </c>
      <c r="B148" s="137" t="s">
        <v>425</v>
      </c>
      <c r="C148" s="95" t="s">
        <v>124</v>
      </c>
      <c r="D148" s="138" t="s">
        <v>125</v>
      </c>
      <c r="F148" s="140">
        <f t="shared" si="2"/>
        <v>0</v>
      </c>
      <c r="G148" s="102" t="s">
        <v>721</v>
      </c>
    </row>
    <row r="149" spans="1:7" ht="25.5">
      <c r="A149" s="95" t="s">
        <v>82</v>
      </c>
      <c r="B149" s="137" t="s">
        <v>385</v>
      </c>
      <c r="C149" s="95" t="s">
        <v>127</v>
      </c>
      <c r="D149" s="138" t="s">
        <v>384</v>
      </c>
      <c r="F149" s="140">
        <f t="shared" si="2"/>
        <v>0</v>
      </c>
      <c r="G149" s="102" t="s">
        <v>722</v>
      </c>
    </row>
    <row r="150" spans="1:7" ht="25.5">
      <c r="A150" s="95" t="s">
        <v>104</v>
      </c>
      <c r="B150" s="137" t="s">
        <v>303</v>
      </c>
      <c r="C150" s="95" t="s">
        <v>124</v>
      </c>
      <c r="D150" s="138" t="s">
        <v>313</v>
      </c>
      <c r="F150" s="140">
        <f t="shared" si="2"/>
        <v>0</v>
      </c>
      <c r="G150" s="102" t="s">
        <v>722</v>
      </c>
    </row>
    <row r="151" spans="1:7" ht="25.5">
      <c r="A151" s="95" t="s">
        <v>106</v>
      </c>
      <c r="B151" s="137" t="s">
        <v>304</v>
      </c>
      <c r="C151" s="95" t="s">
        <v>105</v>
      </c>
      <c r="D151" s="138" t="s">
        <v>128</v>
      </c>
      <c r="F151" s="140">
        <f t="shared" si="2"/>
        <v>0</v>
      </c>
      <c r="G151" s="141" t="s">
        <v>483</v>
      </c>
    </row>
    <row r="152" spans="1:7" ht="25.5">
      <c r="A152" s="95" t="s">
        <v>111</v>
      </c>
      <c r="B152" s="137" t="s">
        <v>307</v>
      </c>
      <c r="C152" s="95" t="s">
        <v>105</v>
      </c>
      <c r="D152" s="138" t="s">
        <v>268</v>
      </c>
      <c r="F152" s="140">
        <f t="shared" si="2"/>
        <v>0</v>
      </c>
      <c r="G152" s="141" t="s">
        <v>483</v>
      </c>
    </row>
    <row r="153" spans="1:7" s="124" customFormat="1" ht="12.75">
      <c r="A153" s="146"/>
      <c r="B153" s="147"/>
      <c r="C153" s="146"/>
      <c r="D153" s="148"/>
      <c r="E153" s="149"/>
      <c r="F153" s="150"/>
      <c r="G153" s="151"/>
    </row>
    <row r="154" spans="1:7" s="154" customFormat="1" ht="12.75">
      <c r="A154" s="152"/>
      <c r="B154" s="137" t="s">
        <v>83</v>
      </c>
      <c r="C154" s="152"/>
      <c r="D154" s="138"/>
      <c r="E154" s="153"/>
      <c r="F154" s="136">
        <f>SUM(F143:F152)</f>
        <v>0</v>
      </c>
      <c r="G154" s="141"/>
    </row>
    <row r="155" spans="1:7" s="154" customFormat="1" ht="12.75">
      <c r="A155" s="152"/>
      <c r="B155" s="137"/>
      <c r="C155" s="152"/>
      <c r="D155" s="138"/>
      <c r="E155" s="153"/>
      <c r="F155" s="136"/>
      <c r="G155" s="141"/>
    </row>
    <row r="156" spans="2:6" ht="12.75">
      <c r="B156" s="137"/>
      <c r="D156" s="138"/>
      <c r="F156" s="140"/>
    </row>
    <row r="157" spans="1:6" ht="13.5" customHeight="1">
      <c r="A157" s="95" t="s">
        <v>82</v>
      </c>
      <c r="B157" s="137" t="s">
        <v>275</v>
      </c>
      <c r="D157" s="138"/>
      <c r="F157" s="140"/>
    </row>
    <row r="158" spans="1:6" ht="12.75">
      <c r="A158" s="146"/>
      <c r="B158" s="147"/>
      <c r="D158" s="138"/>
      <c r="F158" s="140"/>
    </row>
    <row r="159" spans="1:7" ht="38.25">
      <c r="A159" s="95" t="s">
        <v>73</v>
      </c>
      <c r="B159" s="137" t="s">
        <v>370</v>
      </c>
      <c r="C159" s="95" t="s">
        <v>124</v>
      </c>
      <c r="D159" s="138" t="s">
        <v>243</v>
      </c>
      <c r="F159" s="140">
        <f>D159*E159</f>
        <v>0</v>
      </c>
      <c r="G159" s="186">
        <v>800767100</v>
      </c>
    </row>
    <row r="160" spans="1:7" ht="25.5">
      <c r="A160" s="95" t="s">
        <v>74</v>
      </c>
      <c r="B160" s="137" t="s">
        <v>369</v>
      </c>
      <c r="C160" s="95" t="s">
        <v>124</v>
      </c>
      <c r="D160" s="159">
        <v>24</v>
      </c>
      <c r="F160" s="140">
        <f>D160*E160</f>
        <v>0</v>
      </c>
      <c r="G160" s="186">
        <v>800767101</v>
      </c>
    </row>
    <row r="161" spans="1:7" ht="25.5">
      <c r="A161" s="95" t="s">
        <v>75</v>
      </c>
      <c r="B161" s="137" t="s">
        <v>368</v>
      </c>
      <c r="C161" s="95" t="s">
        <v>124</v>
      </c>
      <c r="D161" s="138" t="s">
        <v>125</v>
      </c>
      <c r="F161" s="140">
        <f>D161*E161</f>
        <v>0</v>
      </c>
      <c r="G161" s="186">
        <v>800767102</v>
      </c>
    </row>
    <row r="162" spans="1:7" s="124" customFormat="1" ht="12.75">
      <c r="A162" s="146"/>
      <c r="B162" s="147"/>
      <c r="C162" s="146"/>
      <c r="D162" s="148"/>
      <c r="E162" s="149"/>
      <c r="F162" s="150"/>
      <c r="G162" s="151"/>
    </row>
    <row r="163" spans="1:7" s="154" customFormat="1" ht="12.75">
      <c r="A163" s="152"/>
      <c r="B163" s="137" t="s">
        <v>83</v>
      </c>
      <c r="C163" s="152"/>
      <c r="D163" s="138"/>
      <c r="E163" s="153"/>
      <c r="F163" s="136">
        <f>SUM(F159:F161)</f>
        <v>0</v>
      </c>
      <c r="G163" s="141"/>
    </row>
    <row r="164" spans="1:7" s="154" customFormat="1" ht="12.75">
      <c r="A164" s="152"/>
      <c r="B164" s="137"/>
      <c r="C164" s="152"/>
      <c r="D164" s="138"/>
      <c r="E164" s="153"/>
      <c r="F164" s="136"/>
      <c r="G164" s="141"/>
    </row>
    <row r="165" spans="1:6" ht="12.75">
      <c r="A165" s="95" t="s">
        <v>104</v>
      </c>
      <c r="B165" s="137" t="s">
        <v>251</v>
      </c>
      <c r="D165" s="138"/>
      <c r="F165" s="140"/>
    </row>
    <row r="166" spans="1:6" ht="12.75">
      <c r="A166" s="146"/>
      <c r="B166" s="147"/>
      <c r="D166" s="138"/>
      <c r="F166" s="140"/>
    </row>
    <row r="167" spans="1:7" ht="38.25">
      <c r="A167" s="95" t="s">
        <v>73</v>
      </c>
      <c r="B167" s="137" t="s">
        <v>363</v>
      </c>
      <c r="C167" s="95" t="s">
        <v>108</v>
      </c>
      <c r="D167" s="138" t="s">
        <v>364</v>
      </c>
      <c r="F167" s="140">
        <f>D167*E167</f>
        <v>0</v>
      </c>
      <c r="G167" s="163" t="s">
        <v>486</v>
      </c>
    </row>
    <row r="168" spans="1:7" ht="25.5">
      <c r="A168" s="95" t="s">
        <v>74</v>
      </c>
      <c r="B168" s="137" t="s">
        <v>365</v>
      </c>
      <c r="C168" s="95" t="s">
        <v>245</v>
      </c>
      <c r="D168" s="138" t="s">
        <v>243</v>
      </c>
      <c r="F168" s="140">
        <f>D168*E168</f>
        <v>0</v>
      </c>
      <c r="G168" s="163">
        <v>5724700</v>
      </c>
    </row>
    <row r="169" spans="1:7" ht="25.5">
      <c r="A169" s="95" t="s">
        <v>75</v>
      </c>
      <c r="B169" s="137" t="s">
        <v>256</v>
      </c>
      <c r="C169" s="95" t="s">
        <v>108</v>
      </c>
      <c r="D169" s="138" t="s">
        <v>364</v>
      </c>
      <c r="F169" s="140">
        <f>D169*E169</f>
        <v>0</v>
      </c>
      <c r="G169" s="164" t="s">
        <v>485</v>
      </c>
    </row>
    <row r="170" spans="1:7" s="124" customFormat="1" ht="12.75">
      <c r="A170" s="146"/>
      <c r="B170" s="147"/>
      <c r="C170" s="146"/>
      <c r="D170" s="148"/>
      <c r="E170" s="149"/>
      <c r="F170" s="150"/>
      <c r="G170" s="151"/>
    </row>
    <row r="171" spans="1:7" s="154" customFormat="1" ht="12.75">
      <c r="A171" s="152"/>
      <c r="B171" s="137" t="s">
        <v>83</v>
      </c>
      <c r="C171" s="152"/>
      <c r="D171" s="138"/>
      <c r="E171" s="153"/>
      <c r="F171" s="136">
        <f>SUM(F167:F169)</f>
        <v>0</v>
      </c>
      <c r="G171" s="141"/>
    </row>
    <row r="172" spans="1:7" s="154" customFormat="1" ht="12.75">
      <c r="A172" s="152"/>
      <c r="B172" s="137"/>
      <c r="C172" s="152"/>
      <c r="D172" s="138"/>
      <c r="E172" s="153"/>
      <c r="F172" s="136"/>
      <c r="G172" s="141"/>
    </row>
    <row r="173" spans="1:6" ht="12.75">
      <c r="A173" s="95" t="s">
        <v>106</v>
      </c>
      <c r="B173" s="137" t="s">
        <v>103</v>
      </c>
      <c r="D173" s="138"/>
      <c r="F173" s="140"/>
    </row>
    <row r="174" spans="1:6" ht="12.75">
      <c r="A174" s="146"/>
      <c r="B174" s="147"/>
      <c r="D174" s="138"/>
      <c r="F174" s="140"/>
    </row>
    <row r="175" spans="1:7" ht="12.75">
      <c r="A175" s="95" t="s">
        <v>73</v>
      </c>
      <c r="B175" s="137" t="s">
        <v>270</v>
      </c>
      <c r="C175" s="95" t="s">
        <v>108</v>
      </c>
      <c r="D175" s="138" t="s">
        <v>386</v>
      </c>
      <c r="F175" s="140">
        <f>D175*E175</f>
        <v>0</v>
      </c>
      <c r="G175" s="141" t="s">
        <v>491</v>
      </c>
    </row>
    <row r="176" spans="1:7" ht="25.5">
      <c r="A176" s="95" t="s">
        <v>74</v>
      </c>
      <c r="B176" s="137" t="s">
        <v>357</v>
      </c>
      <c r="C176" s="95" t="s">
        <v>127</v>
      </c>
      <c r="D176" s="138" t="s">
        <v>387</v>
      </c>
      <c r="F176" s="140">
        <f>D176*E176</f>
        <v>0</v>
      </c>
      <c r="G176" s="141" t="s">
        <v>583</v>
      </c>
    </row>
    <row r="177" spans="1:7" ht="25.5">
      <c r="A177" s="95" t="s">
        <v>75</v>
      </c>
      <c r="B177" s="155" t="s">
        <v>388</v>
      </c>
      <c r="C177" s="95" t="s">
        <v>124</v>
      </c>
      <c r="D177" s="138" t="s">
        <v>110</v>
      </c>
      <c r="F177" s="140">
        <f>D177*E177</f>
        <v>0</v>
      </c>
      <c r="G177" s="102">
        <v>59217</v>
      </c>
    </row>
    <row r="178" spans="1:7" ht="25.5">
      <c r="A178" s="95" t="s">
        <v>76</v>
      </c>
      <c r="B178" s="137" t="s">
        <v>288</v>
      </c>
      <c r="C178" s="95" t="s">
        <v>105</v>
      </c>
      <c r="D178" s="138" t="s">
        <v>274</v>
      </c>
      <c r="F178" s="140">
        <f>D178*E178</f>
        <v>0</v>
      </c>
      <c r="G178" s="141" t="s">
        <v>483</v>
      </c>
    </row>
    <row r="179" spans="1:7" ht="25.5">
      <c r="A179" s="95" t="s">
        <v>79</v>
      </c>
      <c r="B179" s="137" t="s">
        <v>295</v>
      </c>
      <c r="C179" s="95" t="s">
        <v>108</v>
      </c>
      <c r="D179" s="138" t="s">
        <v>276</v>
      </c>
      <c r="F179" s="140">
        <f>D179*E179</f>
        <v>0</v>
      </c>
      <c r="G179" s="141" t="s">
        <v>34</v>
      </c>
    </row>
    <row r="180" spans="1:7" s="124" customFormat="1" ht="12.75">
      <c r="A180" s="146"/>
      <c r="B180" s="147"/>
      <c r="C180" s="146"/>
      <c r="D180" s="148"/>
      <c r="E180" s="149"/>
      <c r="F180" s="150"/>
      <c r="G180" s="151"/>
    </row>
    <row r="181" spans="2:6" ht="12.75">
      <c r="B181" s="137" t="s">
        <v>83</v>
      </c>
      <c r="D181" s="138"/>
      <c r="F181" s="136">
        <f>SUM(F175:F180)</f>
        <v>0</v>
      </c>
    </row>
    <row r="182" spans="2:6" ht="12.75">
      <c r="B182" s="137"/>
      <c r="D182" s="138"/>
      <c r="F182" s="136"/>
    </row>
    <row r="183" spans="1:6" ht="12.75">
      <c r="A183" s="95" t="s">
        <v>111</v>
      </c>
      <c r="B183" s="137" t="s">
        <v>89</v>
      </c>
      <c r="D183" s="138"/>
      <c r="F183" s="140"/>
    </row>
    <row r="184" spans="1:6" ht="12.75">
      <c r="A184" s="146"/>
      <c r="B184" s="147"/>
      <c r="D184" s="138"/>
      <c r="F184" s="140"/>
    </row>
    <row r="185" spans="1:7" ht="12.75">
      <c r="A185" s="95" t="s">
        <v>73</v>
      </c>
      <c r="B185" s="137" t="s">
        <v>680</v>
      </c>
      <c r="C185" s="95" t="s">
        <v>78</v>
      </c>
      <c r="D185" s="138" t="s">
        <v>140</v>
      </c>
      <c r="F185" s="136">
        <v>0</v>
      </c>
      <c r="G185" s="141" t="s">
        <v>490</v>
      </c>
    </row>
    <row r="186" spans="2:6" ht="12.75">
      <c r="B186" s="137"/>
      <c r="D186" s="138"/>
      <c r="F186" s="136"/>
    </row>
    <row r="187" spans="1:6" ht="13.5" thickBot="1">
      <c r="A187" s="156" t="s">
        <v>74</v>
      </c>
      <c r="B187" s="106" t="s">
        <v>131</v>
      </c>
      <c r="D187" s="138"/>
      <c r="F187" s="140"/>
    </row>
    <row r="188" spans="1:6" ht="12.75">
      <c r="A188" s="157"/>
      <c r="B188" s="158"/>
      <c r="D188" s="138"/>
      <c r="F188" s="140"/>
    </row>
    <row r="189" spans="1:8" ht="12.75">
      <c r="A189" s="152" t="s">
        <v>73</v>
      </c>
      <c r="B189" s="137" t="s">
        <v>132</v>
      </c>
      <c r="D189" s="138"/>
      <c r="F189" s="140">
        <f>F215</f>
        <v>0</v>
      </c>
      <c r="G189" s="102"/>
      <c r="H189" s="105"/>
    </row>
    <row r="190" spans="1:8" ht="12.75">
      <c r="A190" s="152" t="s">
        <v>74</v>
      </c>
      <c r="B190" s="137" t="s">
        <v>257</v>
      </c>
      <c r="D190" s="138"/>
      <c r="F190" s="140">
        <f>F226</f>
        <v>0</v>
      </c>
      <c r="G190" s="102"/>
      <c r="H190" s="105"/>
    </row>
    <row r="191" spans="1:8" ht="12.75">
      <c r="A191" s="152" t="s">
        <v>75</v>
      </c>
      <c r="B191" s="137" t="s">
        <v>292</v>
      </c>
      <c r="D191" s="138"/>
      <c r="F191" s="140">
        <f>F239</f>
        <v>0</v>
      </c>
      <c r="G191" s="102"/>
      <c r="H191" s="105"/>
    </row>
    <row r="192" spans="1:7" s="124" customFormat="1" ht="12.75">
      <c r="A192" s="146"/>
      <c r="B192" s="147"/>
      <c r="C192" s="146"/>
      <c r="D192" s="148"/>
      <c r="E192" s="149"/>
      <c r="F192" s="150"/>
      <c r="G192" s="151"/>
    </row>
    <row r="193" spans="2:6" ht="12.75">
      <c r="B193" s="137" t="s">
        <v>83</v>
      </c>
      <c r="D193" s="138"/>
      <c r="F193" s="136">
        <f>SUM(F189:F192)</f>
        <v>0</v>
      </c>
    </row>
    <row r="194" spans="2:6" ht="12.75">
      <c r="B194" s="137"/>
      <c r="D194" s="138"/>
      <c r="F194" s="136"/>
    </row>
    <row r="195" spans="2:6" ht="12.75">
      <c r="B195" s="137"/>
      <c r="D195" s="138"/>
      <c r="F195" s="140"/>
    </row>
    <row r="196" spans="1:6" ht="12.75">
      <c r="A196" s="95" t="s">
        <v>74</v>
      </c>
      <c r="B196" s="137" t="s">
        <v>36</v>
      </c>
      <c r="D196" s="138"/>
      <c r="F196" s="140"/>
    </row>
    <row r="197" spans="1:6" ht="12.75">
      <c r="A197" s="146"/>
      <c r="B197" s="147"/>
      <c r="D197" s="138"/>
      <c r="F197" s="140"/>
    </row>
    <row r="198" spans="1:7" ht="38.25">
      <c r="A198" s="95" t="s">
        <v>73</v>
      </c>
      <c r="B198" s="137" t="s">
        <v>406</v>
      </c>
      <c r="C198" s="95" t="s">
        <v>124</v>
      </c>
      <c r="D198" s="159">
        <v>7</v>
      </c>
      <c r="F198" s="140">
        <f>D198*E198</f>
        <v>0</v>
      </c>
      <c r="G198" s="187">
        <v>800767001</v>
      </c>
    </row>
    <row r="199" spans="1:7" ht="12.75">
      <c r="A199" s="95" t="s">
        <v>74</v>
      </c>
      <c r="B199" s="137" t="s">
        <v>407</v>
      </c>
      <c r="C199" s="95" t="s">
        <v>124</v>
      </c>
      <c r="D199" s="159">
        <v>7</v>
      </c>
      <c r="F199" s="140">
        <f>D199*E199</f>
        <v>0</v>
      </c>
      <c r="G199" s="187">
        <v>800767002</v>
      </c>
    </row>
    <row r="200" spans="1:7" ht="25.5">
      <c r="A200" s="95" t="s">
        <v>75</v>
      </c>
      <c r="B200" s="137" t="s">
        <v>408</v>
      </c>
      <c r="C200" s="95" t="s">
        <v>124</v>
      </c>
      <c r="D200" s="159">
        <v>112</v>
      </c>
      <c r="F200" s="140">
        <f>D200*E200</f>
        <v>0</v>
      </c>
      <c r="G200" s="187">
        <v>800767003</v>
      </c>
    </row>
    <row r="201" spans="1:7" ht="38.25">
      <c r="A201" s="95" t="s">
        <v>76</v>
      </c>
      <c r="B201" s="137" t="s">
        <v>293</v>
      </c>
      <c r="C201" s="95" t="s">
        <v>124</v>
      </c>
      <c r="D201" s="159">
        <v>62</v>
      </c>
      <c r="F201" s="140">
        <f aca="true" t="shared" si="3" ref="F201:F210">D201*E201</f>
        <v>0</v>
      </c>
      <c r="G201" s="187">
        <v>800767004</v>
      </c>
    </row>
    <row r="202" spans="1:7" ht="25.5">
      <c r="A202" s="95" t="s">
        <v>79</v>
      </c>
      <c r="B202" s="137" t="s">
        <v>294</v>
      </c>
      <c r="C202" s="95" t="s">
        <v>124</v>
      </c>
      <c r="D202" s="159">
        <v>14</v>
      </c>
      <c r="F202" s="140">
        <f>D202*E202</f>
        <v>0</v>
      </c>
      <c r="G202" s="187">
        <v>800767005</v>
      </c>
    </row>
    <row r="203" spans="1:7" ht="25.5">
      <c r="A203" s="95" t="s">
        <v>81</v>
      </c>
      <c r="B203" s="137" t="s">
        <v>409</v>
      </c>
      <c r="C203" s="95" t="s">
        <v>127</v>
      </c>
      <c r="D203" s="159">
        <v>48</v>
      </c>
      <c r="F203" s="140">
        <f>D203*E203</f>
        <v>0</v>
      </c>
      <c r="G203" s="187">
        <v>800767006</v>
      </c>
    </row>
    <row r="204" spans="1:7" ht="25.5">
      <c r="A204" s="95" t="s">
        <v>82</v>
      </c>
      <c r="B204" s="137" t="s">
        <v>410</v>
      </c>
      <c r="C204" s="95" t="s">
        <v>108</v>
      </c>
      <c r="D204" s="159">
        <v>52</v>
      </c>
      <c r="F204" s="140">
        <f>D204*E204</f>
        <v>0</v>
      </c>
      <c r="G204" s="187">
        <v>800767007</v>
      </c>
    </row>
    <row r="205" spans="1:7" ht="12.75">
      <c r="A205" s="95" t="s">
        <v>104</v>
      </c>
      <c r="B205" s="137" t="s">
        <v>411</v>
      </c>
      <c r="C205" s="95" t="s">
        <v>127</v>
      </c>
      <c r="D205" s="159">
        <v>52</v>
      </c>
      <c r="F205" s="140">
        <f t="shared" si="3"/>
        <v>0</v>
      </c>
      <c r="G205" s="187">
        <v>800767008</v>
      </c>
    </row>
    <row r="206" spans="1:7" ht="12.75">
      <c r="A206" s="95" t="s">
        <v>106</v>
      </c>
      <c r="B206" s="137" t="s">
        <v>412</v>
      </c>
      <c r="C206" s="95" t="s">
        <v>124</v>
      </c>
      <c r="D206" s="159">
        <v>34</v>
      </c>
      <c r="F206" s="140">
        <f t="shared" si="3"/>
        <v>0</v>
      </c>
      <c r="G206" s="187">
        <v>800767009</v>
      </c>
    </row>
    <row r="207" spans="1:7" ht="25.5">
      <c r="A207" s="95" t="s">
        <v>111</v>
      </c>
      <c r="B207" s="137" t="s">
        <v>413</v>
      </c>
      <c r="C207" s="95" t="s">
        <v>124</v>
      </c>
      <c r="D207" s="159">
        <v>24</v>
      </c>
      <c r="F207" s="140">
        <f t="shared" si="3"/>
        <v>0</v>
      </c>
      <c r="G207" s="187">
        <v>800767010</v>
      </c>
    </row>
    <row r="208" spans="1:7" ht="12.75">
      <c r="A208" s="95" t="s">
        <v>112</v>
      </c>
      <c r="B208" s="137" t="s">
        <v>414</v>
      </c>
      <c r="C208" s="95" t="s">
        <v>124</v>
      </c>
      <c r="D208" s="159">
        <v>4</v>
      </c>
      <c r="F208" s="140">
        <f t="shared" si="3"/>
        <v>0</v>
      </c>
      <c r="G208" s="187">
        <v>800767011</v>
      </c>
    </row>
    <row r="209" spans="1:7" ht="12.75">
      <c r="A209" s="95" t="s">
        <v>113</v>
      </c>
      <c r="B209" s="137" t="s">
        <v>415</v>
      </c>
      <c r="C209" s="95" t="s">
        <v>127</v>
      </c>
      <c r="D209" s="159">
        <v>52</v>
      </c>
      <c r="F209" s="140">
        <f t="shared" si="3"/>
        <v>0</v>
      </c>
      <c r="G209" s="187">
        <v>800767012</v>
      </c>
    </row>
    <row r="210" spans="1:7" ht="25.5">
      <c r="A210" s="95" t="s">
        <v>114</v>
      </c>
      <c r="B210" s="137" t="s">
        <v>419</v>
      </c>
      <c r="C210" s="95" t="s">
        <v>127</v>
      </c>
      <c r="D210" s="159">
        <v>52</v>
      </c>
      <c r="F210" s="140">
        <f t="shared" si="3"/>
        <v>0</v>
      </c>
      <c r="G210" s="187">
        <v>800767013</v>
      </c>
    </row>
    <row r="211" spans="1:7" ht="12.75">
      <c r="A211" s="95" t="s">
        <v>115</v>
      </c>
      <c r="B211" s="137" t="s">
        <v>416</v>
      </c>
      <c r="C211" s="95" t="s">
        <v>123</v>
      </c>
      <c r="D211" s="159">
        <v>1</v>
      </c>
      <c r="F211" s="140">
        <f>D211*E211</f>
        <v>0</v>
      </c>
      <c r="G211" s="187">
        <v>800767014</v>
      </c>
    </row>
    <row r="212" spans="2:6" ht="12.75">
      <c r="B212" s="137"/>
      <c r="D212" s="138"/>
      <c r="F212" s="150">
        <f>SUM(F198:F211)</f>
        <v>0</v>
      </c>
    </row>
    <row r="213" spans="1:7" ht="12.75">
      <c r="A213" s="95" t="s">
        <v>116</v>
      </c>
      <c r="B213" s="137" t="s">
        <v>134</v>
      </c>
      <c r="C213" s="95" t="s">
        <v>78</v>
      </c>
      <c r="D213" s="138" t="s">
        <v>140</v>
      </c>
      <c r="F213" s="140">
        <v>0</v>
      </c>
      <c r="G213" s="187">
        <v>800767000</v>
      </c>
    </row>
    <row r="214" spans="1:7" s="124" customFormat="1" ht="12.75">
      <c r="A214" s="146"/>
      <c r="B214" s="147"/>
      <c r="C214" s="146"/>
      <c r="D214" s="148"/>
      <c r="E214" s="149"/>
      <c r="F214" s="150"/>
      <c r="G214" s="151"/>
    </row>
    <row r="215" spans="2:6" ht="12.75">
      <c r="B215" s="137" t="s">
        <v>83</v>
      </c>
      <c r="D215" s="138"/>
      <c r="F215" s="136">
        <f>SUM(F212:F214)</f>
        <v>0</v>
      </c>
    </row>
    <row r="216" spans="2:6" ht="12.75">
      <c r="B216" s="137"/>
      <c r="D216" s="138"/>
      <c r="F216" s="136"/>
    </row>
    <row r="217" spans="1:6" ht="12.75">
      <c r="A217" s="95" t="s">
        <v>74</v>
      </c>
      <c r="B217" s="137" t="s">
        <v>257</v>
      </c>
      <c r="D217" s="138"/>
      <c r="F217" s="140"/>
    </row>
    <row r="218" spans="1:6" ht="12.75">
      <c r="A218" s="146"/>
      <c r="B218" s="147"/>
      <c r="D218" s="138"/>
      <c r="F218" s="140"/>
    </row>
    <row r="219" spans="1:7" ht="51">
      <c r="A219" s="95" t="s">
        <v>73</v>
      </c>
      <c r="B219" s="137" t="s">
        <v>738</v>
      </c>
      <c r="C219" s="95" t="s">
        <v>108</v>
      </c>
      <c r="D219" s="138" t="s">
        <v>367</v>
      </c>
      <c r="E219" s="180"/>
      <c r="F219" s="140">
        <f>D219*E219</f>
        <v>0</v>
      </c>
      <c r="G219" s="141" t="s">
        <v>739</v>
      </c>
    </row>
    <row r="220" spans="1:7" ht="25.5">
      <c r="A220" s="95" t="s">
        <v>74</v>
      </c>
      <c r="B220" s="137" t="s">
        <v>740</v>
      </c>
      <c r="C220" s="95" t="s">
        <v>108</v>
      </c>
      <c r="D220" s="138" t="s">
        <v>367</v>
      </c>
      <c r="E220" s="180"/>
      <c r="F220" s="140">
        <f>D220*E220</f>
        <v>0</v>
      </c>
      <c r="G220" s="141" t="s">
        <v>741</v>
      </c>
    </row>
    <row r="221" spans="1:7" ht="25.5">
      <c r="A221" s="95" t="s">
        <v>75</v>
      </c>
      <c r="B221" s="137" t="s">
        <v>742</v>
      </c>
      <c r="C221" s="95" t="s">
        <v>127</v>
      </c>
      <c r="D221" s="138" t="s">
        <v>498</v>
      </c>
      <c r="E221" s="180"/>
      <c r="F221" s="140">
        <f>D221*E221</f>
        <v>0</v>
      </c>
      <c r="G221" s="141" t="s">
        <v>743</v>
      </c>
    </row>
    <row r="222" spans="1:7" ht="12.75">
      <c r="A222" s="95" t="s">
        <v>76</v>
      </c>
      <c r="B222" s="137" t="s">
        <v>744</v>
      </c>
      <c r="C222" s="95" t="s">
        <v>123</v>
      </c>
      <c r="D222" s="138" t="s">
        <v>125</v>
      </c>
      <c r="F222" s="140">
        <f>D222*E222</f>
        <v>0</v>
      </c>
      <c r="G222" s="141" t="s">
        <v>745</v>
      </c>
    </row>
    <row r="223" spans="2:6" ht="12.75">
      <c r="B223" s="137"/>
      <c r="D223" s="138"/>
      <c r="F223" s="150">
        <f>SUM(F219:F222)</f>
        <v>0</v>
      </c>
    </row>
    <row r="224" spans="1:7" ht="12.75">
      <c r="A224" s="95" t="s">
        <v>79</v>
      </c>
      <c r="B224" s="137" t="s">
        <v>134</v>
      </c>
      <c r="C224" s="95" t="s">
        <v>78</v>
      </c>
      <c r="D224" s="138" t="s">
        <v>140</v>
      </c>
      <c r="F224" s="140">
        <v>0</v>
      </c>
      <c r="G224" s="141">
        <v>998775193</v>
      </c>
    </row>
    <row r="225" spans="1:7" s="124" customFormat="1" ht="12.75">
      <c r="A225" s="146"/>
      <c r="B225" s="147"/>
      <c r="C225" s="146"/>
      <c r="D225" s="148"/>
      <c r="E225" s="149"/>
      <c r="F225" s="150"/>
      <c r="G225" s="151"/>
    </row>
    <row r="226" spans="2:6" ht="12.75">
      <c r="B226" s="137" t="s">
        <v>83</v>
      </c>
      <c r="D226" s="138"/>
      <c r="F226" s="136">
        <f>SUM(F223:F224)</f>
        <v>0</v>
      </c>
    </row>
    <row r="227" spans="2:6" ht="12.75">
      <c r="B227" s="137"/>
      <c r="D227" s="138"/>
      <c r="F227" s="136"/>
    </row>
    <row r="228" spans="1:6" ht="12.75">
      <c r="A228" s="95" t="s">
        <v>75</v>
      </c>
      <c r="B228" s="137" t="s">
        <v>292</v>
      </c>
      <c r="D228" s="138"/>
      <c r="F228" s="140"/>
    </row>
    <row r="229" spans="1:6" ht="12.75">
      <c r="A229" s="146"/>
      <c r="B229" s="147"/>
      <c r="D229" s="138"/>
      <c r="F229" s="140"/>
    </row>
    <row r="230" spans="1:7" ht="25.5">
      <c r="A230" s="95" t="s">
        <v>73</v>
      </c>
      <c r="B230" s="137" t="s">
        <v>355</v>
      </c>
      <c r="C230" s="95" t="s">
        <v>124</v>
      </c>
      <c r="D230" s="159">
        <v>2</v>
      </c>
      <c r="F230" s="140">
        <f aca="true" t="shared" si="4" ref="F230:F235">D230*E230</f>
        <v>0</v>
      </c>
      <c r="G230" s="187">
        <v>800767100</v>
      </c>
    </row>
    <row r="231" spans="1:7" ht="12.75">
      <c r="A231" s="95" t="s">
        <v>74</v>
      </c>
      <c r="B231" s="137" t="s">
        <v>308</v>
      </c>
      <c r="C231" s="95" t="s">
        <v>309</v>
      </c>
      <c r="D231" s="159">
        <v>1</v>
      </c>
      <c r="F231" s="140">
        <f t="shared" si="4"/>
        <v>0</v>
      </c>
      <c r="G231" s="187">
        <v>800767101</v>
      </c>
    </row>
    <row r="232" spans="1:7" ht="12.75">
      <c r="A232" s="95" t="s">
        <v>75</v>
      </c>
      <c r="B232" s="137" t="s">
        <v>310</v>
      </c>
      <c r="C232" s="95" t="s">
        <v>309</v>
      </c>
      <c r="D232" s="159">
        <v>1</v>
      </c>
      <c r="F232" s="140">
        <f t="shared" si="4"/>
        <v>0</v>
      </c>
      <c r="G232" s="187">
        <v>800767102</v>
      </c>
    </row>
    <row r="233" spans="1:7" ht="12.75">
      <c r="A233" s="95" t="s">
        <v>76</v>
      </c>
      <c r="B233" s="137" t="s">
        <v>311</v>
      </c>
      <c r="C233" s="95" t="s">
        <v>124</v>
      </c>
      <c r="D233" s="159">
        <v>1</v>
      </c>
      <c r="F233" s="140">
        <f t="shared" si="4"/>
        <v>0</v>
      </c>
      <c r="G233" s="187">
        <v>800767103</v>
      </c>
    </row>
    <row r="234" spans="1:7" ht="12.75">
      <c r="A234" s="95" t="s">
        <v>79</v>
      </c>
      <c r="B234" s="137" t="s">
        <v>316</v>
      </c>
      <c r="C234" s="95" t="s">
        <v>124</v>
      </c>
      <c r="D234" s="159">
        <v>2</v>
      </c>
      <c r="F234" s="140">
        <f t="shared" si="4"/>
        <v>0</v>
      </c>
      <c r="G234" s="187">
        <v>800767104</v>
      </c>
    </row>
    <row r="235" spans="1:7" ht="25.5">
      <c r="A235" s="95" t="s">
        <v>81</v>
      </c>
      <c r="B235" s="137" t="s">
        <v>317</v>
      </c>
      <c r="C235" s="95" t="s">
        <v>124</v>
      </c>
      <c r="D235" s="159">
        <v>1</v>
      </c>
      <c r="F235" s="140">
        <f t="shared" si="4"/>
        <v>0</v>
      </c>
      <c r="G235" s="187">
        <v>800767105</v>
      </c>
    </row>
    <row r="236" spans="2:6" ht="12.75">
      <c r="B236" s="137"/>
      <c r="D236" s="138"/>
      <c r="F236" s="150">
        <f>SUM(F230:F235)</f>
        <v>0</v>
      </c>
    </row>
    <row r="237" spans="1:7" ht="12.75">
      <c r="A237" s="95" t="s">
        <v>82</v>
      </c>
      <c r="B237" s="137" t="s">
        <v>134</v>
      </c>
      <c r="C237" s="95" t="s">
        <v>78</v>
      </c>
      <c r="D237" s="138" t="s">
        <v>140</v>
      </c>
      <c r="F237" s="140">
        <v>0</v>
      </c>
      <c r="G237" s="187">
        <v>800767000</v>
      </c>
    </row>
    <row r="238" spans="1:7" s="124" customFormat="1" ht="12.75">
      <c r="A238" s="146"/>
      <c r="B238" s="147"/>
      <c r="C238" s="146"/>
      <c r="D238" s="148"/>
      <c r="E238" s="149"/>
      <c r="F238" s="150"/>
      <c r="G238" s="151"/>
    </row>
    <row r="239" spans="2:6" ht="12.75">
      <c r="B239" s="137" t="s">
        <v>83</v>
      </c>
      <c r="D239" s="138"/>
      <c r="F239" s="136">
        <f>SUM(F236:F238)</f>
        <v>0</v>
      </c>
    </row>
    <row r="240" spans="2:6" ht="12.75">
      <c r="B240" s="137"/>
      <c r="D240" s="138"/>
      <c r="F240" s="136"/>
    </row>
    <row r="241" spans="2:6" ht="12.75">
      <c r="B241" s="137"/>
      <c r="D241" s="138"/>
      <c r="F241" s="136"/>
    </row>
    <row r="242" spans="1:6" ht="16.5" customHeight="1" thickBot="1">
      <c r="A242" s="156" t="s">
        <v>76</v>
      </c>
      <c r="B242" s="106" t="s">
        <v>94</v>
      </c>
      <c r="D242" s="138"/>
      <c r="F242" s="140"/>
    </row>
    <row r="243" spans="1:6" ht="12.75">
      <c r="A243" s="157"/>
      <c r="B243" s="158"/>
      <c r="D243" s="138"/>
      <c r="F243" s="140"/>
    </row>
    <row r="244" spans="1:10" ht="25.5">
      <c r="A244" s="95" t="s">
        <v>73</v>
      </c>
      <c r="B244" s="137" t="s">
        <v>426</v>
      </c>
      <c r="C244" s="95" t="s">
        <v>124</v>
      </c>
      <c r="D244" s="138" t="s">
        <v>86</v>
      </c>
      <c r="F244" s="140">
        <f aca="true" t="shared" si="5" ref="F244:F253">D244*E244</f>
        <v>0</v>
      </c>
      <c r="G244" s="102" t="s">
        <v>723</v>
      </c>
      <c r="I244" s="104">
        <v>0.25</v>
      </c>
      <c r="J244" s="161">
        <f aca="true" t="shared" si="6" ref="J244:J254">D244*I244</f>
        <v>0.5</v>
      </c>
    </row>
    <row r="245" spans="1:10" ht="12.75">
      <c r="A245" s="95" t="s">
        <v>74</v>
      </c>
      <c r="B245" s="137" t="s">
        <v>346</v>
      </c>
      <c r="C245" s="95" t="s">
        <v>108</v>
      </c>
      <c r="D245" s="138" t="s">
        <v>285</v>
      </c>
      <c r="F245" s="140">
        <f t="shared" si="5"/>
        <v>0</v>
      </c>
      <c r="G245" s="162" t="s">
        <v>37</v>
      </c>
      <c r="I245" s="104">
        <v>0.13</v>
      </c>
      <c r="J245" s="161">
        <f t="shared" si="6"/>
        <v>3.12</v>
      </c>
    </row>
    <row r="246" spans="1:10" ht="25.5">
      <c r="A246" s="95" t="s">
        <v>75</v>
      </c>
      <c r="B246" s="137" t="s">
        <v>427</v>
      </c>
      <c r="C246" s="95" t="s">
        <v>108</v>
      </c>
      <c r="D246" s="138" t="s">
        <v>428</v>
      </c>
      <c r="F246" s="140">
        <f t="shared" si="5"/>
        <v>0</v>
      </c>
      <c r="G246" s="162" t="s">
        <v>38</v>
      </c>
      <c r="I246" s="104">
        <v>0.08</v>
      </c>
      <c r="J246" s="161">
        <f t="shared" si="6"/>
        <v>27.2</v>
      </c>
    </row>
    <row r="247" spans="1:11" ht="12.75">
      <c r="A247" s="95" t="s">
        <v>76</v>
      </c>
      <c r="B247" s="137" t="s">
        <v>347</v>
      </c>
      <c r="C247" s="95" t="s">
        <v>108</v>
      </c>
      <c r="D247" s="138" t="s">
        <v>267</v>
      </c>
      <c r="F247" s="140">
        <f t="shared" si="5"/>
        <v>0</v>
      </c>
      <c r="G247" s="162" t="s">
        <v>515</v>
      </c>
      <c r="I247" s="104">
        <v>0.098</v>
      </c>
      <c r="J247" s="161">
        <f t="shared" si="6"/>
        <v>1.1760000000000002</v>
      </c>
      <c r="K247" s="104" t="s">
        <v>348</v>
      </c>
    </row>
    <row r="248" spans="1:10" ht="12.75">
      <c r="A248" s="95" t="s">
        <v>79</v>
      </c>
      <c r="B248" s="137" t="s">
        <v>349</v>
      </c>
      <c r="C248" s="95" t="s">
        <v>108</v>
      </c>
      <c r="D248" s="138" t="s">
        <v>285</v>
      </c>
      <c r="F248" s="140">
        <f t="shared" si="5"/>
        <v>0</v>
      </c>
      <c r="G248" s="162" t="s">
        <v>516</v>
      </c>
      <c r="I248" s="104">
        <v>0.22</v>
      </c>
      <c r="J248" s="161">
        <f t="shared" si="6"/>
        <v>5.28</v>
      </c>
    </row>
    <row r="249" spans="1:10" ht="12.75">
      <c r="A249" s="95" t="s">
        <v>81</v>
      </c>
      <c r="B249" s="137" t="s">
        <v>429</v>
      </c>
      <c r="C249" s="95" t="s">
        <v>108</v>
      </c>
      <c r="D249" s="138" t="s">
        <v>428</v>
      </c>
      <c r="F249" s="140">
        <f t="shared" si="5"/>
        <v>0</v>
      </c>
      <c r="G249" s="162" t="s">
        <v>39</v>
      </c>
      <c r="I249" s="104">
        <v>0.21</v>
      </c>
      <c r="J249" s="161">
        <f t="shared" si="6"/>
        <v>71.39999999999999</v>
      </c>
    </row>
    <row r="250" spans="1:10" ht="25.5">
      <c r="A250" s="95" t="s">
        <v>82</v>
      </c>
      <c r="B250" s="137" t="s">
        <v>430</v>
      </c>
      <c r="C250" s="95" t="s">
        <v>105</v>
      </c>
      <c r="D250" s="138" t="s">
        <v>86</v>
      </c>
      <c r="F250" s="140">
        <f t="shared" si="5"/>
        <v>0</v>
      </c>
      <c r="G250" s="162" t="s">
        <v>42</v>
      </c>
      <c r="I250" s="104">
        <v>0.24</v>
      </c>
      <c r="J250" s="161">
        <f t="shared" si="6"/>
        <v>0.48</v>
      </c>
    </row>
    <row r="251" spans="1:10" ht="25.5">
      <c r="A251" s="95" t="s">
        <v>104</v>
      </c>
      <c r="B251" s="137" t="s">
        <v>350</v>
      </c>
      <c r="C251" s="95" t="s">
        <v>108</v>
      </c>
      <c r="D251" s="138" t="s">
        <v>423</v>
      </c>
      <c r="F251" s="140">
        <f t="shared" si="5"/>
        <v>0</v>
      </c>
      <c r="G251" s="141" t="s">
        <v>41</v>
      </c>
      <c r="I251" s="104">
        <v>0.02</v>
      </c>
      <c r="J251" s="161">
        <f t="shared" si="6"/>
        <v>2.36</v>
      </c>
    </row>
    <row r="252" spans="1:10" ht="25.5">
      <c r="A252" s="95" t="s">
        <v>106</v>
      </c>
      <c r="B252" s="137" t="s">
        <v>431</v>
      </c>
      <c r="C252" s="95" t="s">
        <v>108</v>
      </c>
      <c r="D252" s="138" t="s">
        <v>265</v>
      </c>
      <c r="F252" s="140">
        <f t="shared" si="5"/>
        <v>0</v>
      </c>
      <c r="G252" s="141" t="s">
        <v>40</v>
      </c>
      <c r="I252" s="104">
        <v>0.05</v>
      </c>
      <c r="J252" s="161">
        <f t="shared" si="6"/>
        <v>0.06</v>
      </c>
    </row>
    <row r="253" spans="1:10" ht="12.75">
      <c r="A253" s="95" t="s">
        <v>111</v>
      </c>
      <c r="B253" s="137" t="s">
        <v>432</v>
      </c>
      <c r="C253" s="95" t="s">
        <v>124</v>
      </c>
      <c r="D253" s="138" t="s">
        <v>266</v>
      </c>
      <c r="F253" s="140">
        <f t="shared" si="5"/>
        <v>0</v>
      </c>
      <c r="G253" s="141" t="s">
        <v>43</v>
      </c>
      <c r="I253" s="104">
        <v>0.001</v>
      </c>
      <c r="J253" s="161">
        <f t="shared" si="6"/>
        <v>0.04</v>
      </c>
    </row>
    <row r="254" spans="1:10" ht="25.5">
      <c r="A254" s="95" t="s">
        <v>106</v>
      </c>
      <c r="B254" s="137" t="s">
        <v>527</v>
      </c>
      <c r="C254" s="95" t="s">
        <v>262</v>
      </c>
      <c r="D254" s="138" t="s">
        <v>265</v>
      </c>
      <c r="F254" s="140">
        <f aca="true" t="shared" si="7" ref="F254:F259">D254*E254</f>
        <v>0</v>
      </c>
      <c r="G254" s="162" t="s">
        <v>528</v>
      </c>
      <c r="J254" s="161">
        <f t="shared" si="6"/>
        <v>0</v>
      </c>
    </row>
    <row r="255" spans="1:10" ht="12.75">
      <c r="A255" s="95" t="s">
        <v>111</v>
      </c>
      <c r="B255" s="137" t="s">
        <v>44</v>
      </c>
      <c r="C255" s="95" t="s">
        <v>262</v>
      </c>
      <c r="D255" s="138" t="s">
        <v>45</v>
      </c>
      <c r="F255" s="140">
        <f t="shared" si="7"/>
        <v>0</v>
      </c>
      <c r="G255" s="162" t="s">
        <v>529</v>
      </c>
      <c r="J255" s="161"/>
    </row>
    <row r="256" spans="1:10" ht="25.5">
      <c r="A256" s="95" t="s">
        <v>112</v>
      </c>
      <c r="B256" s="137" t="s">
        <v>261</v>
      </c>
      <c r="C256" s="95" t="s">
        <v>262</v>
      </c>
      <c r="D256" s="138" t="s">
        <v>46</v>
      </c>
      <c r="F256" s="140">
        <f t="shared" si="7"/>
        <v>0</v>
      </c>
      <c r="G256" s="141" t="s">
        <v>523</v>
      </c>
      <c r="J256" s="161"/>
    </row>
    <row r="257" spans="1:10" ht="12.75">
      <c r="A257" s="95" t="s">
        <v>113</v>
      </c>
      <c r="B257" s="137" t="s">
        <v>524</v>
      </c>
      <c r="C257" s="95" t="s">
        <v>262</v>
      </c>
      <c r="D257" s="138" t="s">
        <v>46</v>
      </c>
      <c r="F257" s="140">
        <f t="shared" si="7"/>
        <v>0</v>
      </c>
      <c r="G257" s="141" t="s">
        <v>525</v>
      </c>
      <c r="J257" s="161">
        <f>SUM(J246:J256)</f>
        <v>107.996</v>
      </c>
    </row>
    <row r="258" spans="1:10" ht="12.75">
      <c r="A258" s="95" t="s">
        <v>114</v>
      </c>
      <c r="B258" s="137" t="s">
        <v>47</v>
      </c>
      <c r="C258" s="95" t="s">
        <v>262</v>
      </c>
      <c r="D258" s="138" t="s">
        <v>48</v>
      </c>
      <c r="F258" s="140">
        <f t="shared" si="7"/>
        <v>0</v>
      </c>
      <c r="G258" s="141" t="s">
        <v>526</v>
      </c>
      <c r="J258" s="161"/>
    </row>
    <row r="259" spans="1:10" ht="12.75">
      <c r="A259" s="95" t="s">
        <v>115</v>
      </c>
      <c r="B259" s="137" t="s">
        <v>263</v>
      </c>
      <c r="C259" s="95" t="s">
        <v>262</v>
      </c>
      <c r="D259" s="138" t="s">
        <v>46</v>
      </c>
      <c r="F259" s="140">
        <f t="shared" si="7"/>
        <v>0</v>
      </c>
      <c r="J259" s="161"/>
    </row>
    <row r="260" spans="2:6" ht="12.75">
      <c r="B260" s="137"/>
      <c r="D260" s="138"/>
      <c r="F260" s="140"/>
    </row>
    <row r="261" spans="1:7" s="124" customFormat="1" ht="12.75">
      <c r="A261" s="146"/>
      <c r="B261" s="147"/>
      <c r="C261" s="146"/>
      <c r="D261" s="148"/>
      <c r="E261" s="149"/>
      <c r="F261" s="150"/>
      <c r="G261" s="151"/>
    </row>
    <row r="262" spans="2:6" ht="12.75">
      <c r="B262" s="137" t="s">
        <v>83</v>
      </c>
      <c r="D262" s="138"/>
      <c r="F262" s="136">
        <f>SUM(F244:F261)</f>
        <v>0</v>
      </c>
    </row>
    <row r="263" spans="2:6" ht="12.75">
      <c r="B263" s="137"/>
      <c r="D263" s="138"/>
      <c r="F263" s="140"/>
    </row>
    <row r="264" spans="2:6" ht="12.75">
      <c r="B264" s="137"/>
      <c r="D264" s="138"/>
      <c r="F264" s="140"/>
    </row>
    <row r="265" spans="2:6" ht="12.75">
      <c r="B265" s="137"/>
      <c r="D265" s="138"/>
      <c r="F265" s="140"/>
    </row>
    <row r="266" spans="2:6" ht="12.75">
      <c r="B266" s="137"/>
      <c r="D266" s="138"/>
      <c r="F266" s="140"/>
    </row>
    <row r="267" spans="2:6" ht="12.75">
      <c r="B267" s="137"/>
      <c r="D267" s="138"/>
      <c r="F267" s="140"/>
    </row>
    <row r="268" spans="2:6" ht="12.75">
      <c r="B268" s="137"/>
      <c r="D268" s="138"/>
      <c r="F268" s="140"/>
    </row>
    <row r="269" spans="2:6" ht="12.75">
      <c r="B269" s="137"/>
      <c r="D269" s="138"/>
      <c r="F269" s="140"/>
    </row>
    <row r="270" spans="2:6" ht="12.75">
      <c r="B270" s="137"/>
      <c r="D270" s="138"/>
      <c r="F270" s="140"/>
    </row>
    <row r="271" spans="2:6" ht="12.75">
      <c r="B271" s="137"/>
      <c r="D271" s="138"/>
      <c r="F271" s="140"/>
    </row>
    <row r="272" spans="2:6" ht="12.75">
      <c r="B272" s="137"/>
      <c r="D272" s="138"/>
      <c r="F272" s="140"/>
    </row>
    <row r="273" spans="2:6" ht="12.75">
      <c r="B273" s="137"/>
      <c r="D273" s="138"/>
      <c r="F273" s="140"/>
    </row>
    <row r="274" spans="2:6" ht="12.75">
      <c r="B274" s="137"/>
      <c r="D274" s="138"/>
      <c r="F274" s="140"/>
    </row>
    <row r="275" spans="2:6" ht="12.75">
      <c r="B275" s="137"/>
      <c r="D275" s="138"/>
      <c r="F275" s="140"/>
    </row>
    <row r="276" spans="2:6" ht="12.75">
      <c r="B276" s="137"/>
      <c r="D276" s="138"/>
      <c r="F276" s="140"/>
    </row>
    <row r="277" spans="2:6" ht="12.75">
      <c r="B277" s="137"/>
      <c r="D277" s="138"/>
      <c r="F277" s="140"/>
    </row>
    <row r="278" spans="2:6" ht="12.75">
      <c r="B278" s="137"/>
      <c r="D278" s="138"/>
      <c r="F278" s="140"/>
    </row>
    <row r="279" spans="2:6" ht="12.75">
      <c r="B279" s="137"/>
      <c r="D279" s="138"/>
      <c r="F279" s="140"/>
    </row>
    <row r="280" spans="2:6" ht="12.75">
      <c r="B280" s="137"/>
      <c r="D280" s="138"/>
      <c r="F280" s="140"/>
    </row>
    <row r="281" spans="2:6" ht="12.75">
      <c r="B281" s="137"/>
      <c r="D281" s="138"/>
      <c r="F281" s="140"/>
    </row>
    <row r="282" spans="2:6" ht="12.75">
      <c r="B282" s="137"/>
      <c r="D282" s="138"/>
      <c r="F282" s="140"/>
    </row>
    <row r="283" spans="2:6" ht="12.75">
      <c r="B283" s="137"/>
      <c r="D283" s="138"/>
      <c r="F283" s="140"/>
    </row>
    <row r="284" spans="2:6" ht="12.75">
      <c r="B284" s="137"/>
      <c r="D284" s="138"/>
      <c r="F284" s="140"/>
    </row>
    <row r="285" spans="2:6" ht="12.75">
      <c r="B285" s="137"/>
      <c r="D285" s="138"/>
      <c r="F285" s="140"/>
    </row>
    <row r="286" spans="2:6" ht="12.75">
      <c r="B286" s="137"/>
      <c r="D286" s="138"/>
      <c r="F286" s="140"/>
    </row>
    <row r="304" ht="12.75"/>
    <row r="305" ht="12.75"/>
    <row r="306" ht="12.75"/>
    <row r="307" ht="12.75"/>
    <row r="308" ht="12.75"/>
    <row r="309" ht="12.75"/>
    <row r="310" ht="12.75"/>
    <row r="311" ht="12.75"/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3"/>
  <headerFooter alignWithMargins="0">
    <oddHeader>&amp;LSportovní projekty spol. s r.o., Letohradská 10, Praha 7&amp;C&amp;F&amp;R11/2012</oddHeader>
    <oddFooter>&amp;C&amp;A&amp;Rstránka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Polišenský</dc:creator>
  <cp:keywords/>
  <dc:description/>
  <cp:lastModifiedBy>Viktor Drobný</cp:lastModifiedBy>
  <cp:lastPrinted>2013-09-27T10:09:29Z</cp:lastPrinted>
  <dcterms:created xsi:type="dcterms:W3CDTF">2002-06-18T07:28:36Z</dcterms:created>
  <dcterms:modified xsi:type="dcterms:W3CDTF">2013-09-27T10:57:51Z</dcterms:modified>
  <cp:category/>
  <cp:version/>
  <cp:contentType/>
  <cp:contentStatus/>
</cp:coreProperties>
</file>