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codeName="ThisWorkbook" defaultThemeVersion="124226"/>
  <bookViews>
    <workbookView xWindow="4545" yWindow="4215" windowWidth="21600" windowHeight="11385" activeTab="1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<sst xmlns="http://schemas.openxmlformats.org/spreadsheetml/2006/main" count="299" uniqueCount="148">
  <si>
    <t xml:space="preserve">Pol. č. </t>
  </si>
  <si>
    <t>Jednotka</t>
  </si>
  <si>
    <t>Množství</t>
  </si>
  <si>
    <r>
      <t xml:space="preserve">Cena za </t>
    </r>
    <r>
      <rPr>
        <b/>
        <u val="single"/>
        <sz val="9"/>
        <color rgb="FF000000"/>
        <rFont val="Calibri"/>
        <family val="2"/>
      </rPr>
      <t>jednotku</t>
    </r>
    <r>
      <rPr>
        <b/>
        <sz val="9"/>
        <color rgb="FF000000"/>
        <rFont val="Calibri"/>
        <family val="2"/>
      </rPr>
      <t xml:space="preserve"> bez DPH (Kč)</t>
    </r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</si>
  <si>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</si>
  <si>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</si>
  <si>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r>
      <t>m</t>
    </r>
    <r>
      <rPr>
        <vertAlign val="superscript"/>
        <sz val="9"/>
        <color rgb="FF000000"/>
        <rFont val="Calibri"/>
        <family val="2"/>
      </rPr>
      <t>3</t>
    </r>
  </si>
  <si>
    <t>ROČNÍ HODNOTA ZAKÁZKY ZA 1 ROK BEZ DPH</t>
  </si>
  <si>
    <t>DPH 21%</t>
  </si>
  <si>
    <t>ROČNÍ HODNOTA ZAKÁZKY ZA 1 ROK S DPH</t>
  </si>
  <si>
    <t>hod</t>
  </si>
  <si>
    <t>Přehled prací k ocenění a výpočtu celkové ceny:</t>
  </si>
  <si>
    <t>Celoroční údržba veřejné zeleně a pěších komunikací MČ Praha Řepy</t>
  </si>
  <si>
    <t xml:space="preserve">Cena celkem (Kč) bez DPH </t>
  </si>
  <si>
    <t>Specifikace činnosti -  položka</t>
  </si>
  <si>
    <t>Četnost  (předpoklá-daná</t>
  </si>
  <si>
    <t xml:space="preserve">kosení trávníku parkového </t>
  </si>
  <si>
    <t>m2</t>
  </si>
  <si>
    <t>kosení trávníku lučního</t>
  </si>
  <si>
    <t xml:space="preserve">Celková udržovaná plocha za rok       (sl. č. 4 x sl.č. 5) </t>
  </si>
  <si>
    <r>
      <t xml:space="preserve">(včetně shrabání, naložení a odvozu do 20 km, bez skládkování a likvidace), 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</si>
  <si>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(včetně shrabání, naložení a odvozu do 20 km, bez skládkování a likvidace), 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</si>
  <si>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(včetně shrabání, naložení a odvozu do 20 km, bez skládkování a likvidace), 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</si>
  <si>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>(včetně shrabání, naložení a odvozu do 20 km, bez skládkování a likvidace),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</si>
  <si>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t>likvidace dvouděložných plevelů v trávníku</t>
  </si>
  <si>
    <t xml:space="preserve">s použitím herbicidu (včetně maximální ceny Vámi používaného herbicidu)  </t>
  </si>
  <si>
    <t xml:space="preserve">ornice </t>
  </si>
  <si>
    <t>bez dopravy</t>
  </si>
  <si>
    <t>přeprava</t>
  </si>
  <si>
    <t>km</t>
  </si>
  <si>
    <t>osetí ploch (bez ceny travního semene)</t>
  </si>
  <si>
    <t>travní semeno</t>
  </si>
  <si>
    <t>kg</t>
  </si>
  <si>
    <t>přeprava ornice</t>
  </si>
  <si>
    <t xml:space="preserve">úklid odpadků na travnatých plochách </t>
  </si>
  <si>
    <t xml:space="preserve">úklid těsně před jednotlivou sečí  </t>
  </si>
  <si>
    <t>likvidace kompostovatelného odpadu</t>
  </si>
  <si>
    <t>t</t>
  </si>
  <si>
    <t xml:space="preserve">Celková  udržovaná plocha/množství jednotek za rok   (sl. č. 4 x sl.č. 5) </t>
  </si>
  <si>
    <t xml:space="preserve">odpad pocházející z údržby travnatých ploch (buď uložením nebo vlastními prostředky)   </t>
  </si>
  <si>
    <t>odpad z kosení a vyhrabánání trávníků (buď uložením nebo vlastními prostředky)</t>
  </si>
  <si>
    <r>
      <t xml:space="preserve">v rovině nebo na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</si>
  <si>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t>obnova trávníku (desetina z trávníkové plochy)</t>
  </si>
  <si>
    <r>
      <t>na svahu</t>
    </r>
    <r>
      <rPr>
        <b/>
        <sz val="11"/>
        <color rgb="FF000000"/>
        <rFont val="Calibri"/>
        <family val="2"/>
      </rPr>
      <t xml:space="preserve"> 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</si>
  <si>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 xml:space="preserve">přes 1:2 do 1:1 </t>
    </r>
  </si>
  <si>
    <r>
      <t xml:space="preserve">Cena za </t>
    </r>
    <r>
      <rPr>
        <b/>
        <u val="single"/>
        <sz val="10"/>
        <color rgb="FF000000"/>
        <rFont val="Calibri"/>
        <family val="2"/>
      </rPr>
      <t>jednotku</t>
    </r>
    <r>
      <rPr>
        <b/>
        <sz val="10"/>
        <color rgb="FF000000"/>
        <rFont val="Calibri"/>
        <family val="2"/>
      </rPr>
      <t xml:space="preserve"> bez DPH (Kč)</t>
    </r>
  </si>
  <si>
    <r>
      <rPr>
        <b/>
        <i/>
        <sz val="10"/>
        <color rgb="FF000000"/>
        <rFont val="Calibri"/>
        <family val="2"/>
      </rPr>
      <t xml:space="preserve">obnova nikoliv zdevastovaného, avšak již špatného trávníku </t>
    </r>
    <r>
      <rPr>
        <i/>
        <sz val="10"/>
        <color rgb="FF000000"/>
        <rFont val="Calibri"/>
        <family val="2"/>
      </rPr>
      <t>(dle potřeby se předpokládá provedení těchto technologických postupů (resp. jejich kombinace): odstranění dvouděložních plevelů (chemicky), prořezání drnu (vertikutace) s opakovaným provzdušněním, pohnojení pompostem a minerálními hnojivy, dosetí nezatravněných míst) (uveďte průměrnou cenu se zahrnutím veškerých nákladů, včetně ceny materiálů a dopravy):</t>
    </r>
  </si>
  <si>
    <t>stromy netrnité</t>
  </si>
  <si>
    <t>ks</t>
  </si>
  <si>
    <r>
      <t>o průměru koruny</t>
    </r>
    <r>
      <rPr>
        <b/>
        <sz val="11"/>
        <color rgb="FF000000"/>
        <rFont val="Calibri"/>
        <family val="2"/>
      </rPr>
      <t xml:space="preserve"> do 2 m</t>
    </r>
  </si>
  <si>
    <r>
      <t>o průměru koruny</t>
    </r>
    <r>
      <rPr>
        <b/>
        <sz val="11"/>
        <color rgb="FF000000"/>
        <rFont val="Calibri"/>
        <family val="2"/>
      </rPr>
      <t xml:space="preserve"> přes 6 m do 8  m</t>
    </r>
  </si>
  <si>
    <t>stromy trnité</t>
  </si>
  <si>
    <r>
      <t xml:space="preserve">o průměru koruny </t>
    </r>
    <r>
      <rPr>
        <b/>
        <sz val="11"/>
        <color rgb="FF000000"/>
        <rFont val="Calibri"/>
        <family val="2"/>
      </rPr>
      <t>přes 2 m do 4 m</t>
    </r>
  </si>
  <si>
    <r>
      <t xml:space="preserve">o průměru koruny </t>
    </r>
    <r>
      <rPr>
        <b/>
        <sz val="11"/>
        <color rgb="FF000000"/>
        <rFont val="Calibri"/>
        <family val="2"/>
      </rPr>
      <t>přes 4 m do 6  m</t>
    </r>
  </si>
  <si>
    <t>keře netrnité</t>
  </si>
  <si>
    <t xml:space="preserve">stromy netrnité </t>
  </si>
  <si>
    <r>
      <t>o průměru koruny</t>
    </r>
    <r>
      <rPr>
        <b/>
        <sz val="11"/>
        <color rgb="FF000000"/>
        <rFont val="Calibri"/>
        <family val="2"/>
      </rPr>
      <t xml:space="preserve"> do 1,5 m</t>
    </r>
  </si>
  <si>
    <r>
      <t xml:space="preserve">o průměru koruny </t>
    </r>
    <r>
      <rPr>
        <b/>
        <sz val="11"/>
        <color rgb="FF000000"/>
        <rFont val="Calibri"/>
        <family val="2"/>
      </rPr>
      <t>přes 1,5 m do 3 m</t>
    </r>
  </si>
  <si>
    <r>
      <t xml:space="preserve">o průměru koruny </t>
    </r>
    <r>
      <rPr>
        <b/>
        <sz val="11"/>
        <color rgb="FF000000"/>
        <rFont val="Calibri"/>
        <family val="2"/>
      </rPr>
      <t>přes 3 m do 5 m</t>
    </r>
  </si>
  <si>
    <t>keře trnité</t>
  </si>
  <si>
    <t>řez zmlazením keře netrnité</t>
  </si>
  <si>
    <t>řez zmlazením keře trnité</t>
  </si>
  <si>
    <t>řez živých plotů přímých</t>
  </si>
  <si>
    <r>
      <t xml:space="preserve">o průměru koruny </t>
    </r>
    <r>
      <rPr>
        <b/>
        <sz val="11"/>
        <color rgb="FF000000"/>
        <rFont val="Calibri"/>
        <family val="2"/>
      </rPr>
      <t>do 1,5 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</si>
  <si>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do 0,8m, </t>
    </r>
    <r>
      <rPr>
        <sz val="9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0,8m</t>
    </r>
  </si>
  <si>
    <r>
      <t xml:space="preserve">svah </t>
    </r>
    <r>
      <rPr>
        <b/>
        <sz val="11"/>
        <color rgb="FF000000"/>
        <rFont val="Calibri"/>
        <family val="2"/>
      </rPr>
      <t>přes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</si>
  <si>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 svah p</t>
    </r>
    <r>
      <rPr>
        <b/>
        <sz val="11"/>
        <color rgb="FF000000"/>
        <rFont val="Calibri"/>
        <family val="2"/>
      </rPr>
      <t>řes 1:2 do 1:1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</si>
  <si>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rovina nebo svah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</si>
  <si>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svah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(jednorázově - 1 seč)   </t>
    </r>
  </si>
  <si>
    <r>
      <t xml:space="preserve">kosení trávníku parkového / lučního </t>
    </r>
    <r>
      <rPr>
        <i/>
        <sz val="10"/>
        <color rgb="FF000000"/>
        <rFont val="Calibri"/>
        <family val="2"/>
      </rPr>
      <t>(včetně shrabání, naložení a odvozu do 20 km, bez skládkování a likvidace)</t>
    </r>
  </si>
  <si>
    <r>
      <rPr>
        <b/>
        <sz val="9"/>
        <color rgb="FF000000"/>
        <rFont val="Calibri"/>
        <family val="2"/>
      </rPr>
      <t xml:space="preserve">likvidace smíšeného </t>
    </r>
    <r>
      <rPr>
        <sz val="9"/>
        <color rgb="FF000000"/>
        <rFont val="Calibri"/>
        <family val="2"/>
      </rPr>
      <t>(nekompostovatelného odpadu)</t>
    </r>
  </si>
  <si>
    <r>
      <t xml:space="preserve">doplnění a rozprostření ornice na travnatých plochách tloušťky do 50 mm  v rovině nebo ve svahu </t>
    </r>
    <r>
      <rPr>
        <b/>
        <sz val="11"/>
        <color rgb="FF000000"/>
        <rFont val="Calibri"/>
        <family val="2"/>
      </rPr>
      <t xml:space="preserve">do 1:5 </t>
    </r>
  </si>
  <si>
    <r>
      <rPr>
        <b/>
        <sz val="9"/>
        <color rgb="FF000000"/>
        <rFont val="Calibri"/>
        <family val="2"/>
      </rPr>
      <t>obnova zdevastovaného parkového trávníku</t>
    </r>
    <r>
      <rPr>
        <sz val="9"/>
        <color rgb="FF000000"/>
        <rFont val="Calibri"/>
        <family val="2"/>
      </rPr>
      <t>(bez ceny ornice a dopravy)</t>
    </r>
  </si>
  <si>
    <r>
      <rPr>
        <b/>
        <i/>
        <sz val="10"/>
        <color rgb="FF000000"/>
        <rFont val="Calibri"/>
        <family val="2"/>
      </rPr>
      <t xml:space="preserve">řez živých plotů přímých </t>
    </r>
    <r>
      <rPr>
        <i/>
        <sz val="10"/>
        <color rgb="FF000000"/>
        <rFont val="Calibri"/>
        <family val="2"/>
      </rPr>
      <t>(včetně naložení odpadu a odvozu do 20 km, avšak bez skládkování a likvidace)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</si>
  <si>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1,5m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3,0m</t>
    </r>
  </si>
  <si>
    <r>
      <t xml:space="preserve">do výšky </t>
    </r>
    <r>
      <rPr>
        <b/>
        <sz val="10"/>
        <color rgb="FF000000"/>
        <rFont val="Calibri"/>
        <family val="2"/>
      </rPr>
      <t xml:space="preserve">přes 0,8m </t>
    </r>
    <r>
      <rPr>
        <sz val="10"/>
        <color rgb="FF000000"/>
        <rFont val="Calibri"/>
        <family val="2"/>
      </rPr>
      <t>do</t>
    </r>
    <r>
      <rPr>
        <b/>
        <sz val="10"/>
        <color rgb="FF000000"/>
        <rFont val="Calibri"/>
        <family val="2"/>
      </rPr>
      <t xml:space="preserve"> 1,5m, </t>
    </r>
    <r>
      <rPr>
        <sz val="10"/>
        <color rgb="FF000000"/>
        <rFont val="Calibri"/>
        <family val="2"/>
      </rPr>
      <t xml:space="preserve">šířky </t>
    </r>
    <r>
      <rPr>
        <b/>
        <sz val="10"/>
        <color rgb="FF000000"/>
        <rFont val="Calibri"/>
        <family val="2"/>
      </rPr>
      <t>do 1,0m</t>
    </r>
  </si>
  <si>
    <t>řez živých plotů příplatek k ceně za řez v obloucích</t>
  </si>
  <si>
    <t>přes 200mm do 300 mm</t>
  </si>
  <si>
    <t>přes 300mm do 400 mm</t>
  </si>
  <si>
    <t>stromy listnaté o průměru kmene na řezné ploše pařezu</t>
  </si>
  <si>
    <r>
      <rPr>
        <b/>
        <sz val="9"/>
        <color rgb="FF000000"/>
        <rFont val="Calibri"/>
        <family val="2"/>
      </rPr>
      <t xml:space="preserve">stromy listnaté </t>
    </r>
    <r>
      <rPr>
        <sz val="9"/>
        <color rgb="FF000000"/>
        <rFont val="Calibri"/>
        <family val="2"/>
      </rPr>
      <t>o průměru kmene na řezné ploše pařezu</t>
    </r>
  </si>
  <si>
    <r>
      <rPr>
        <b/>
        <sz val="10"/>
        <color rgb="FF000000"/>
        <rFont val="Calibri"/>
        <family val="2"/>
      </rPr>
      <t>do 200</t>
    </r>
    <r>
      <rPr>
        <sz val="9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mm</t>
    </r>
  </si>
  <si>
    <r>
      <rPr>
        <b/>
        <sz val="9"/>
        <color rgb="FF000000"/>
        <rFont val="Calibri"/>
        <family val="2"/>
      </rPr>
      <t>stromy jehličnaté</t>
    </r>
    <r>
      <rPr>
        <sz val="9"/>
        <color rgb="FF000000"/>
        <rFont val="Calibri"/>
        <family val="2"/>
      </rPr>
      <t xml:space="preserve"> o průměru kmene na řezné ploše pařezu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</si>
  <si>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ve svahu přes 1:5  do 1:2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</si>
  <si>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t>odstranění nevhodných dřevin</t>
  </si>
  <si>
    <r>
      <rPr>
        <b/>
        <i/>
        <sz val="10"/>
        <color rgb="FF000000"/>
        <rFont val="Calibri"/>
        <family val="2"/>
      </rPr>
      <t>odstranění nevhodných dřevin o průměru kmene do 100 mm, výška nad 1 m</t>
    </r>
    <r>
      <rPr>
        <i/>
        <sz val="10"/>
        <color rgb="FF000000"/>
        <rFont val="Calibri"/>
        <family val="2"/>
      </rPr>
      <t>, bez odstranění pařezu (včetně rozřezání, naložení a odvozu odpadu do 20 ks, avšak skládkování a likvidace)</t>
    </r>
  </si>
  <si>
    <r>
      <t xml:space="preserve">v rovině  nebo na svahu </t>
    </r>
    <r>
      <rPr>
        <b/>
        <sz val="10"/>
        <color rgb="FF000000"/>
        <rFont val="Calibri"/>
        <family val="2"/>
      </rPr>
      <t xml:space="preserve">do 1:5  </t>
    </r>
  </si>
  <si>
    <r>
      <t xml:space="preserve">na svahu </t>
    </r>
    <r>
      <rPr>
        <b/>
        <sz val="11"/>
        <color rgb="FF000000"/>
        <rFont val="Calibri"/>
        <family val="2"/>
      </rPr>
      <t>přes 1:5 do 1:2</t>
    </r>
    <r>
      <rPr>
        <sz val="9"/>
        <color rgb="FF000000"/>
        <rFont val="Calibri"/>
        <family val="2"/>
      </rPr>
      <t xml:space="preserve"> </t>
    </r>
  </si>
  <si>
    <r>
      <t xml:space="preserve">na svahu </t>
    </r>
    <r>
      <rPr>
        <b/>
        <sz val="11"/>
        <color rgb="FF000000"/>
        <rFont val="Calibri"/>
        <family val="2"/>
      </rPr>
      <t>přes 1:2 do 1:1</t>
    </r>
  </si>
  <si>
    <t>odstranění pařezu odfrézováním</t>
  </si>
  <si>
    <r>
      <rPr>
        <b/>
        <sz val="9"/>
        <color rgb="FF000000"/>
        <rFont val="Calibri"/>
        <family val="2"/>
      </rPr>
      <t>průměr</t>
    </r>
    <r>
      <rPr>
        <sz val="9"/>
        <color rgb="FF000000"/>
        <rFont val="Calibri"/>
        <family val="2"/>
      </rPr>
      <t xml:space="preserve"> na řezné ploše </t>
    </r>
    <r>
      <rPr>
        <b/>
        <sz val="10"/>
        <color rgb="FF000000"/>
        <rFont val="Calibri"/>
        <family val="2"/>
      </rPr>
      <t>do 500 mm</t>
    </r>
    <r>
      <rPr>
        <sz val="9"/>
        <color rgb="FF000000"/>
        <rFont val="Calibri"/>
        <family val="2"/>
      </rPr>
      <t xml:space="preserve"> (včetně odklizení odpadu a zásypu jámy)</t>
    </r>
  </si>
  <si>
    <r>
      <rPr>
        <b/>
        <i/>
        <sz val="10"/>
        <color rgb="FF000000"/>
        <rFont val="Calibri"/>
        <family val="2"/>
      </rPr>
      <t>kácení stromů</t>
    </r>
    <r>
      <rPr>
        <b/>
        <i/>
        <sz val="9"/>
        <color rgb="FF000000"/>
        <rFont val="Calibri"/>
        <family val="2"/>
      </rPr>
      <t xml:space="preserve"> </t>
    </r>
    <r>
      <rPr>
        <b/>
        <i/>
        <sz val="10"/>
        <color rgb="FF000000"/>
        <rFont val="Calibri"/>
        <family val="2"/>
      </rPr>
      <t xml:space="preserve">v rovině nebo na svahu do 1:5 </t>
    </r>
    <r>
      <rPr>
        <i/>
        <sz val="10"/>
        <color rgb="FF000000"/>
        <rFont val="Calibri"/>
        <family val="2"/>
      </rPr>
      <t>(včetně rozřezání, naložení a odvozu odpadu do 20 ks, avšak skládkování a likvidace)</t>
    </r>
  </si>
  <si>
    <r>
      <rPr>
        <b/>
        <sz val="9"/>
        <color rgb="FF000000"/>
        <rFont val="Calibri"/>
        <family val="2"/>
      </rPr>
      <t>umrtvení pařezu</t>
    </r>
    <r>
      <rPr>
        <sz val="9"/>
        <color rgb="FF000000"/>
        <rFont val="Calibri"/>
        <family val="2"/>
      </rPr>
      <t xml:space="preserve"> a jeho výmladků i odnoží chemicky </t>
    </r>
  </si>
  <si>
    <t>(včetně ceny materiálu)</t>
  </si>
  <si>
    <t>(včetně  naložení a odvozu do 20 km, bez skládkování a bez likvidace)</t>
  </si>
  <si>
    <r>
      <rPr>
        <b/>
        <sz val="9"/>
        <color rgb="FF000000"/>
        <rFont val="Calibri"/>
        <family val="2"/>
      </rPr>
      <t>odklizení větví po řezu dřevin</t>
    </r>
    <r>
      <rPr>
        <sz val="9"/>
        <color rgb="FF000000"/>
        <rFont val="Calibri"/>
        <family val="2"/>
      </rPr>
      <t xml:space="preserve"> ponechaných cizími subjekty</t>
    </r>
  </si>
  <si>
    <r>
      <rPr>
        <b/>
        <i/>
        <sz val="10"/>
        <color rgb="FF000000"/>
        <rFont val="Calibri"/>
        <family val="2"/>
      </rPr>
      <t>jarní</t>
    </r>
    <r>
      <rPr>
        <i/>
        <sz val="10"/>
        <color rgb="FF000000"/>
        <rFont val="Calibri"/>
        <family val="2"/>
      </rPr>
      <t xml:space="preserve"> (resp. předjarní) </t>
    </r>
    <r>
      <rPr>
        <b/>
        <i/>
        <sz val="10"/>
        <color rgb="FF000000"/>
        <rFont val="Calibri"/>
        <family val="2"/>
      </rPr>
      <t>chemické odplevelení keřových skupin</t>
    </r>
    <r>
      <rPr>
        <i/>
        <sz val="10"/>
        <color rgb="FF000000"/>
        <rFont val="Calibri"/>
        <family val="2"/>
      </rPr>
      <t xml:space="preserve"> (včetně ceny herbicidu):</t>
    </r>
  </si>
  <si>
    <r>
      <t xml:space="preserve">v rovině nebo ve svahu </t>
    </r>
    <r>
      <rPr>
        <b/>
        <sz val="11"/>
        <color rgb="FF000000"/>
        <rFont val="Calibri"/>
        <family val="2"/>
      </rPr>
      <t>do 1:5</t>
    </r>
    <r>
      <rPr>
        <sz val="9"/>
        <color rgb="FF000000"/>
        <rFont val="Calibri"/>
        <family val="2"/>
      </rPr>
      <t xml:space="preserve"> </t>
    </r>
  </si>
  <si>
    <r>
      <rPr>
        <b/>
        <i/>
        <sz val="10"/>
        <color rgb="FF000000"/>
        <rFont val="Calibri"/>
        <family val="2"/>
      </rPr>
      <t xml:space="preserve">pletí v keřových skupinách </t>
    </r>
    <r>
      <rPr>
        <i/>
        <sz val="10"/>
        <color rgb="FF000000"/>
        <rFont val="Calibri"/>
        <family val="2"/>
      </rPr>
      <t>včetně (včetně  naložení a odvozu do 20 km, bez skládkování a bez likvidace)</t>
    </r>
  </si>
  <si>
    <t xml:space="preserve">v rovině nebo ve svahu do 1:5 </t>
  </si>
  <si>
    <t xml:space="preserve">na svahu přes 1:5 do 1:2 </t>
  </si>
  <si>
    <r>
      <t xml:space="preserve">mulčování do 100 mm </t>
    </r>
    <r>
      <rPr>
        <i/>
        <sz val="10"/>
        <color rgb="FF000000"/>
        <rFont val="Calibri"/>
        <family val="2"/>
      </rPr>
      <t>(včetně ceny mulčování materiálu)</t>
    </r>
    <r>
      <rPr>
        <b/>
        <i/>
        <sz val="10"/>
        <color rgb="FF000000"/>
        <rFont val="Calibri"/>
        <family val="2"/>
      </rPr>
      <t>:</t>
    </r>
  </si>
  <si>
    <r>
      <rPr>
        <b/>
        <sz val="9"/>
        <color rgb="FF000000"/>
        <rFont val="Calibri"/>
        <family val="2"/>
      </rPr>
      <t>drcení větví</t>
    </r>
    <r>
      <rPr>
        <sz val="9"/>
        <color rgb="FF000000"/>
        <rFont val="Calibri"/>
        <family val="2"/>
      </rPr>
      <t xml:space="preserve"> průměru do 100 mm</t>
    </r>
  </si>
  <si>
    <t>likvidace odpadu</t>
  </si>
  <si>
    <t>pocházejícího z údržby stromů a keřů (uložením na skládku nebo vlastními prostředky)</t>
  </si>
  <si>
    <r>
      <rPr>
        <b/>
        <i/>
        <sz val="10"/>
        <color rgb="FF000000"/>
        <rFont val="Calibri"/>
        <family val="2"/>
      </rPr>
      <t xml:space="preserve">dodatečné osazení kůlů </t>
    </r>
    <r>
      <rPr>
        <i/>
        <sz val="10"/>
        <color rgb="FF000000"/>
        <rFont val="Calibri"/>
        <family val="2"/>
      </rPr>
      <t>k dřevině s uvázáním (včetně ceny materiálu a dopravy)</t>
    </r>
  </si>
  <si>
    <t>délka kůlu přes 2 m do 3 m</t>
  </si>
  <si>
    <t>ks(kůl)</t>
  </si>
  <si>
    <t xml:space="preserve">délka kůlu přes 2 m </t>
  </si>
  <si>
    <r>
      <rPr>
        <b/>
        <i/>
        <sz val="10"/>
        <color rgb="FF000000"/>
        <rFont val="Calibri"/>
        <family val="2"/>
      </rPr>
      <t>ostatní práce týkající se zeleně a vegetace</t>
    </r>
    <r>
      <rPr>
        <i/>
        <sz val="10"/>
        <color rgb="FF000000"/>
        <rFont val="Calibri"/>
        <family val="2"/>
      </rPr>
      <t xml:space="preserve"> (kromě výsadeb)</t>
    </r>
  </si>
  <si>
    <t>(např. na záhonech (včetně naložení a odvozu odpadu)</t>
  </si>
  <si>
    <r>
      <rPr>
        <b/>
        <sz val="9"/>
        <color rgb="FF000000"/>
        <rFont val="Calibri"/>
        <family val="2"/>
      </rPr>
      <t>pletí mimo keřové skupiny</t>
    </r>
    <r>
      <rPr>
        <sz val="9"/>
        <color rgb="FF000000"/>
        <rFont val="Calibri"/>
        <family val="2"/>
      </rPr>
      <t xml:space="preserve"> a mimo trávníky</t>
    </r>
  </si>
  <si>
    <t>(včetně ceny materiálu a naložení a odvozu odpadu)</t>
  </si>
  <si>
    <r>
      <rPr>
        <b/>
        <sz val="9"/>
        <color rgb="FF000000"/>
        <rFont val="Calibri"/>
        <family val="2"/>
      </rPr>
      <t>odplevelení dlažeb a zpevněných ploch  chemická likvidace</t>
    </r>
    <r>
      <rPr>
        <sz val="9"/>
        <color rgb="FF000000"/>
        <rFont val="Calibri"/>
        <family val="2"/>
      </rPr>
      <t xml:space="preserve"> - bez mechanického odstranění</t>
    </r>
  </si>
  <si>
    <t>odplevelení dlažeb a zpevněných ploch  mechanického odstranění</t>
  </si>
  <si>
    <t xml:space="preserve">zálivka </t>
  </si>
  <si>
    <t>(provedení + cena vody a dopravy)</t>
  </si>
  <si>
    <r>
      <t xml:space="preserve">Výsadby </t>
    </r>
    <r>
      <rPr>
        <i/>
        <sz val="10"/>
        <color rgb="FF000000"/>
        <rFont val="Calibri"/>
        <family val="2"/>
      </rPr>
      <t>(vč. přípravných a souvisejících prací): výsadba (kompletní provedení, včetně přípravy jam a přivezení materiálu, včetně ceny substrátů a mulčovacích materiálů, avšak bez ceny rostlin)</t>
    </r>
  </si>
  <si>
    <t>trvalek</t>
  </si>
  <si>
    <t>kus</t>
  </si>
  <si>
    <t>solitérních keřů výšky do 1 m</t>
  </si>
  <si>
    <t>solitérních keřů výšky přes 1 m</t>
  </si>
  <si>
    <t>(včetně ceny ukotvení a ceny kůlů)</t>
  </si>
  <si>
    <r>
      <rPr>
        <b/>
        <i/>
        <sz val="11"/>
        <color rgb="FF000000"/>
        <rFont val="Calibri"/>
        <family val="2"/>
      </rPr>
      <t xml:space="preserve">údržba stromů a keřů: </t>
    </r>
    <r>
      <rPr>
        <i/>
        <sz val="11"/>
        <color rgb="FF000000"/>
        <rFont val="Calibri"/>
        <family val="2"/>
      </rPr>
      <t xml:space="preserve">udržovací řez dřevin - </t>
    </r>
    <r>
      <rPr>
        <b/>
        <i/>
        <sz val="11"/>
        <color rgb="FF000000"/>
        <rFont val="Calibri"/>
        <family val="2"/>
      </rPr>
      <t xml:space="preserve">průklest </t>
    </r>
    <r>
      <rPr>
        <i/>
        <sz val="11"/>
        <color rgb="FF000000"/>
        <rFont val="Calibri"/>
        <family val="2"/>
      </rPr>
      <t xml:space="preserve">(včetně naložení odpadu a odvozu do 20 km, avšak bez skládkování a likvidace): </t>
    </r>
  </si>
  <si>
    <t>stromy jehličnaté o průměru kmene na řezné ploše pařezu</t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</si>
  <si>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</si>
  <si>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stromů </t>
    </r>
    <r>
      <rPr>
        <sz val="9"/>
        <color rgb="FF000000"/>
        <rFont val="Calibri"/>
        <family val="2"/>
      </rPr>
      <t xml:space="preserve">při použití kotvení 3 kůly 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</si>
  <si>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theme="1"/>
        <rFont val="Calibri"/>
        <family val="2"/>
      </rPr>
      <t xml:space="preserve">stromů </t>
    </r>
    <r>
      <rPr>
        <sz val="9"/>
        <color theme="1"/>
        <rFont val="Calibri"/>
        <family val="2"/>
      </rPr>
      <t xml:space="preserve">při použití kotvení 3 kůly výška stromu </t>
    </r>
    <r>
      <rPr>
        <b/>
        <sz val="9"/>
        <color theme="1"/>
        <rFont val="Calibri"/>
        <family val="2"/>
      </rPr>
      <t>přes 3m do 4m</t>
    </r>
  </si>
  <si>
    <r>
      <rPr>
        <b/>
        <i/>
        <sz val="10"/>
        <color theme="1"/>
        <rFont val="Calibri"/>
        <family val="2"/>
      </rPr>
      <t xml:space="preserve">rostliny </t>
    </r>
    <r>
      <rPr>
        <i/>
        <sz val="10"/>
        <color theme="1"/>
        <rFont val="Calibri"/>
        <family val="2"/>
      </rPr>
      <t>(uveďtě horní hranici ceny Vámi dodávaných (resp. zajišťovaných taxonů rostlin běžně používaných pro výsadby v sídlištní zeleni, a to v těchto kategoriích (bez uvedení taxonu)</t>
    </r>
  </si>
  <si>
    <t>trvalky a drobné dřeviny</t>
  </si>
  <si>
    <t>používané jako půdokryvné rostliny</t>
  </si>
  <si>
    <t xml:space="preserve"> keře výšky do 1 m</t>
  </si>
  <si>
    <t>(jde o rozměr dodaného rostl. materiálu)</t>
  </si>
  <si>
    <t xml:space="preserve"> keře výšky přes 1 m</t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</si>
  <si>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1m do 2m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</si>
  <si>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2m do 3m</t>
    </r>
  </si>
  <si>
    <r>
      <rPr>
        <b/>
        <sz val="9"/>
        <color rgb="FF000000"/>
        <rFont val="Calibri"/>
        <family val="2"/>
      </rPr>
      <t xml:space="preserve">stromy </t>
    </r>
    <r>
      <rPr>
        <sz val="9"/>
        <color rgb="FF000000"/>
        <rFont val="Calibri"/>
        <family val="2"/>
      </rPr>
      <t xml:space="preserve">výška stromu </t>
    </r>
    <r>
      <rPr>
        <b/>
        <sz val="9"/>
        <color rgb="FF000000"/>
        <rFont val="Calibri"/>
        <family val="2"/>
      </rPr>
      <t>přes 3m do 4m</t>
    </r>
  </si>
  <si>
    <t>podzimní odklizení spadaného listí (kromě listí jírovců napadených klíněnkou)</t>
  </si>
  <si>
    <t>podzimní odklizení spadaného listí  jírovců napadených klíněnkou</t>
  </si>
  <si>
    <t>(včetně provedení potřebných opatření a zajištění jeho předepsané likvidace)</t>
  </si>
  <si>
    <t xml:space="preserve">Celkem zeleň bez DPH </t>
  </si>
  <si>
    <t xml:space="preserve">Celkem podzimní listí bez DPH </t>
  </si>
  <si>
    <r>
      <rPr>
        <b/>
        <sz val="10"/>
        <color rgb="FF000000"/>
        <rFont val="Calibri"/>
        <family val="2"/>
      </rPr>
      <t>Celková cena bez DPH</t>
    </r>
    <r>
      <rPr>
        <sz val="11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 xml:space="preserve"> součet ř. 103 a 109</t>
    </r>
  </si>
  <si>
    <t>Výše DPH</t>
  </si>
  <si>
    <t>Celková cena s DPH</t>
  </si>
  <si>
    <t xml:space="preserve">Celoroční údržba veřejné zeleně oblast staré zástavby v části Řepy II </t>
  </si>
  <si>
    <t>celkem kontr.součet</t>
  </si>
  <si>
    <t>kontrolní 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</si>
</sst>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&quot; &quot;[$Kč-405]"/>
    <numFmt numFmtId="165" formatCode="#,##0\ _K_č"/>
  </numFmts>
  <fonts count="2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8" fillId="0" borderId="0" xfId="0" applyNumberFormat="1" applyFont="1"/>
    <xf numFmtId="0" fontId="0" fillId="0" borderId="0" xfId="0" applyAlignment="1">
      <alignment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0" fillId="0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4" borderId="9" xfId="0" applyNumberFormat="1" applyFont="1" applyFill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4" fontId="9" fillId="0" borderId="2" xfId="0" applyNumberFormat="1" applyFont="1" applyBorder="1"/>
    <xf numFmtId="44" fontId="25" fillId="0" borderId="0" xfId="0" applyNumberFormat="1" applyFont="1"/>
    <xf numFmtId="0" fontId="26" fillId="0" borderId="0" xfId="0" applyNumberFormat="1" applyFont="1" applyAlignment="1">
      <alignment horizontal="distributed"/>
    </xf>
    <xf numFmtId="3" fontId="0" fillId="0" borderId="0" xfId="0" applyNumberFormat="1"/>
    <xf numFmtId="4" fontId="9" fillId="0" borderId="11" xfId="0" applyNumberFormat="1" applyFont="1" applyBorder="1"/>
    <xf numFmtId="4" fontId="0" fillId="5" borderId="0" xfId="0" applyNumberFormat="1" applyFill="1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horizontal="center" vertical="center"/>
    </xf>
    <xf numFmtId="4" fontId="0" fillId="0" borderId="12" xfId="0" applyNumberFormat="1" applyBorder="1"/>
    <xf numFmtId="4" fontId="27" fillId="6" borderId="13" xfId="0" applyNumberFormat="1" applyFont="1" applyFill="1" applyBorder="1"/>
    <xf numFmtId="4" fontId="9" fillId="0" borderId="14" xfId="0" applyNumberFormat="1" applyFont="1" applyBorder="1"/>
    <xf numFmtId="4" fontId="9" fillId="0" borderId="0" xfId="0" applyNumberFormat="1" applyFont="1" applyBorder="1"/>
    <xf numFmtId="4" fontId="0" fillId="0" borderId="0" xfId="0" applyNumberFormat="1" applyFont="1" applyBorder="1"/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 applyProtection="1">
      <alignment horizontal="center" vertical="center"/>
      <protection locked="0"/>
    </xf>
    <xf numFmtId="4" fontId="5" fillId="7" borderId="1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 applyProtection="1">
      <alignment horizontal="center" vertical="center"/>
      <protection locked="0"/>
    </xf>
    <xf numFmtId="4" fontId="5" fillId="7" borderId="11" xfId="0" applyNumberFormat="1" applyFont="1" applyFill="1" applyBorder="1" applyAlignment="1">
      <alignment horizontal="center" vertical="center"/>
    </xf>
    <xf numFmtId="9" fontId="0" fillId="0" borderId="2" xfId="0" applyNumberFormat="1" applyBorder="1"/>
    <xf numFmtId="0" fontId="0" fillId="0" borderId="3" xfId="0" applyBorder="1"/>
    <xf numFmtId="0" fontId="0" fillId="0" borderId="15" xfId="0" applyBorder="1"/>
    <xf numFmtId="165" fontId="0" fillId="0" borderId="15" xfId="0" applyNumberFormat="1" applyBorder="1" applyAlignment="1">
      <alignment vertical="center"/>
    </xf>
    <xf numFmtId="0" fontId="12" fillId="0" borderId="5" xfId="0" applyFont="1" applyBorder="1"/>
    <xf numFmtId="0" fontId="8" fillId="0" borderId="16" xfId="0" applyFont="1" applyBorder="1"/>
    <xf numFmtId="0" fontId="0" fillId="0" borderId="16" xfId="0" applyBorder="1"/>
    <xf numFmtId="165" fontId="0" fillId="0" borderId="16" xfId="0" applyNumberFormat="1" applyBorder="1" applyAlignment="1">
      <alignment vertical="center"/>
    </xf>
    <xf numFmtId="0" fontId="0" fillId="0" borderId="17" xfId="0" applyBorder="1"/>
    <xf numFmtId="0" fontId="0" fillId="0" borderId="13" xfId="0" applyBorder="1"/>
    <xf numFmtId="0" fontId="12" fillId="0" borderId="18" xfId="0" applyFont="1" applyBorder="1"/>
    <xf numFmtId="0" fontId="9" fillId="0" borderId="19" xfId="0" applyFont="1" applyBorder="1"/>
    <xf numFmtId="0" fontId="0" fillId="0" borderId="19" xfId="0" applyBorder="1"/>
    <xf numFmtId="165" fontId="0" fillId="0" borderId="19" xfId="0" applyNumberFormat="1" applyBorder="1" applyAlignment="1">
      <alignment vertical="center"/>
    </xf>
    <xf numFmtId="0" fontId="0" fillId="0" borderId="20" xfId="0" applyBorder="1"/>
    <xf numFmtId="3" fontId="0" fillId="0" borderId="0" xfId="0" applyNumberFormat="1" applyFill="1"/>
    <xf numFmtId="0" fontId="0" fillId="0" borderId="0" xfId="0" applyFill="1"/>
    <xf numFmtId="3" fontId="27" fillId="0" borderId="0" xfId="0" applyNumberFormat="1" applyFont="1" applyFill="1"/>
    <xf numFmtId="0" fontId="9" fillId="9" borderId="2" xfId="0" applyFont="1" applyFill="1" applyBorder="1" applyAlignment="1">
      <alignment vertical="center"/>
    </xf>
    <xf numFmtId="0" fontId="9" fillId="0" borderId="0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justify" wrapText="1"/>
    </xf>
    <xf numFmtId="0" fontId="0" fillId="0" borderId="9" xfId="0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distributed" vertical="center" wrapText="1"/>
    </xf>
    <xf numFmtId="0" fontId="4" fillId="0" borderId="26" xfId="0" applyNumberFormat="1" applyFont="1" applyFill="1" applyBorder="1" applyAlignment="1">
      <alignment horizontal="distributed" vertical="center" wrapText="1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8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9" xfId="0" applyNumberFormat="1" applyFont="1" applyFill="1" applyBorder="1" applyAlignment="1">
      <alignment horizontal="distributed" vertical="center" wrapText="1"/>
    </xf>
    <xf numFmtId="0" fontId="4" fillId="0" borderId="1" xfId="0" applyNumberFormat="1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distributed" vertical="center" wrapText="1"/>
    </xf>
    <xf numFmtId="0" fontId="4" fillId="0" borderId="32" xfId="0" applyNumberFormat="1" applyFont="1" applyFill="1" applyBorder="1" applyAlignment="1">
      <alignment horizontal="distributed" vertical="center" wrapText="1"/>
    </xf>
    <xf numFmtId="0" fontId="4" fillId="0" borderId="33" xfId="0" applyNumberFormat="1" applyFont="1" applyFill="1" applyBorder="1" applyAlignment="1">
      <alignment horizontal="distributed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distributed" vertical="center"/>
    </xf>
    <xf numFmtId="0" fontId="0" fillId="0" borderId="1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1" fontId="4" fillId="0" borderId="8" xfId="0" applyNumberFormat="1" applyFont="1" applyFill="1" applyBorder="1" applyAlignment="1">
      <alignment horizontal="distributed" vertical="center" wrapText="1"/>
    </xf>
    <xf numFmtId="1" fontId="4" fillId="0" borderId="25" xfId="0" applyNumberFormat="1" applyFont="1" applyFill="1" applyBorder="1" applyAlignment="1">
      <alignment horizontal="distributed" vertical="center" wrapText="1"/>
    </xf>
    <xf numFmtId="1" fontId="4" fillId="0" borderId="1" xfId="0" applyNumberFormat="1" applyFont="1" applyFill="1" applyBorder="1" applyAlignment="1">
      <alignment horizontal="distributed" vertical="center" wrapText="1"/>
    </xf>
    <xf numFmtId="1" fontId="4" fillId="0" borderId="7" xfId="0" applyNumberFormat="1" applyFont="1" applyFill="1" applyBorder="1" applyAlignment="1">
      <alignment horizontal="distributed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vertical="center"/>
    </xf>
    <xf numFmtId="165" fontId="12" fillId="2" borderId="8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7" borderId="18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16" fillId="10" borderId="18" xfId="0" applyFont="1" applyFill="1" applyBorder="1" applyAlignment="1">
      <alignment horizontal="left" vertical="center" wrapText="1"/>
    </xf>
    <xf numFmtId="0" fontId="12" fillId="10" borderId="19" xfId="0" applyFont="1" applyFill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25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7" borderId="19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left" vertical="center" wrapText="1"/>
    </xf>
    <xf numFmtId="0" fontId="20" fillId="7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9"/>
  <sheetViews>
    <sheetView workbookViewId="0" topLeftCell="A1">
      <selection activeCell="A1" sqref="A1:M16"/>
    </sheetView>
  </sheetViews>
  <sheetFormatPr defaultColWidth="9.140625" defaultRowHeight="15"/>
  <cols>
    <col min="1" max="1" width="6.140625" style="0" bestFit="1" customWidth="1"/>
    <col min="2" max="2" width="4.8515625" style="0" customWidth="1"/>
    <col min="3" max="3" width="20.140625" style="0" customWidth="1"/>
    <col min="4" max="4" width="8.00390625" style="2" bestFit="1" customWidth="1"/>
    <col min="5" max="5" width="12.00390625" style="0" customWidth="1"/>
    <col min="6" max="6" width="9.421875" style="2" customWidth="1"/>
    <col min="7" max="7" width="11.8515625" style="0" customWidth="1"/>
    <col min="8" max="8" width="12.57421875" style="0" bestFit="1" customWidth="1"/>
    <col min="9" max="9" width="13.28125" style="34" customWidth="1"/>
    <col min="10" max="10" width="37.421875" style="0" hidden="1" customWidth="1"/>
    <col min="11" max="11" width="0.85546875" style="0" customWidth="1"/>
    <col min="12" max="12" width="29.28125" style="0" customWidth="1"/>
    <col min="13" max="13" width="10.421875" style="0" customWidth="1"/>
    <col min="14" max="14" width="9.140625" style="0" customWidth="1"/>
  </cols>
  <sheetData>
    <row r="1" spans="2:13" ht="18.75">
      <c r="B1" s="1" t="s">
        <v>12</v>
      </c>
      <c r="L1" s="37"/>
      <c r="M1" s="37"/>
    </row>
    <row r="2" spans="1:13" ht="15">
      <c r="A2" s="3"/>
      <c r="B2" s="4" t="s">
        <v>11</v>
      </c>
      <c r="C2" s="3"/>
      <c r="D2" s="5"/>
      <c r="E2" s="3"/>
      <c r="F2" s="6"/>
      <c r="G2" s="3"/>
      <c r="H2" s="4"/>
      <c r="I2" s="35"/>
      <c r="J2" s="3"/>
      <c r="K2" s="3"/>
      <c r="L2" s="31"/>
      <c r="M2" s="31"/>
    </row>
    <row r="3" spans="1:13" ht="22.5" customHeight="1">
      <c r="A3" s="32">
        <v>1</v>
      </c>
      <c r="B3" s="132">
        <v>2</v>
      </c>
      <c r="C3" s="132"/>
      <c r="D3" s="32">
        <v>3</v>
      </c>
      <c r="E3" s="32">
        <v>4</v>
      </c>
      <c r="F3" s="42">
        <v>5</v>
      </c>
      <c r="G3" s="32">
        <v>6</v>
      </c>
      <c r="H3" s="32">
        <v>7</v>
      </c>
      <c r="I3" s="135">
        <v>8</v>
      </c>
      <c r="J3" s="136"/>
      <c r="K3" s="137"/>
      <c r="L3" s="133">
        <v>9</v>
      </c>
      <c r="M3" s="134"/>
    </row>
    <row r="4" spans="1:13" ht="33" customHeight="1">
      <c r="A4" s="117" t="s">
        <v>0</v>
      </c>
      <c r="B4" s="117" t="s">
        <v>14</v>
      </c>
      <c r="C4" s="117"/>
      <c r="D4" s="117" t="s">
        <v>1</v>
      </c>
      <c r="E4" s="117" t="s">
        <v>2</v>
      </c>
      <c r="F4" s="119" t="s">
        <v>15</v>
      </c>
      <c r="G4" s="121" t="s">
        <v>3</v>
      </c>
      <c r="H4" s="121" t="s">
        <v>13</v>
      </c>
      <c r="I4" s="123" t="s">
        <v>19</v>
      </c>
      <c r="J4" s="123"/>
      <c r="K4" s="124"/>
      <c r="L4" s="38" t="s">
        <v>4</v>
      </c>
      <c r="M4" s="39"/>
    </row>
    <row r="5" spans="1:13" ht="11.25" customHeight="1">
      <c r="A5" s="118"/>
      <c r="B5" s="118"/>
      <c r="C5" s="118"/>
      <c r="D5" s="118"/>
      <c r="E5" s="118"/>
      <c r="F5" s="120"/>
      <c r="G5" s="122"/>
      <c r="H5" s="122"/>
      <c r="I5" s="125"/>
      <c r="J5" s="125"/>
      <c r="K5" s="126"/>
      <c r="L5" s="40"/>
      <c r="M5" s="41"/>
    </row>
    <row r="6" spans="1:13" s="12" customFormat="1" ht="50.1" customHeight="1">
      <c r="A6" s="9">
        <v>1</v>
      </c>
      <c r="B6" s="127" t="s">
        <v>16</v>
      </c>
      <c r="C6" s="127"/>
      <c r="D6" s="9" t="s">
        <v>5</v>
      </c>
      <c r="E6" s="10">
        <v>185627</v>
      </c>
      <c r="F6" s="9">
        <v>6</v>
      </c>
      <c r="G6" s="25">
        <v>0.75</v>
      </c>
      <c r="H6" s="43">
        <f>E6*F6*G6</f>
        <v>835321.5</v>
      </c>
      <c r="I6" s="128">
        <f>E6*F6</f>
        <v>1113762</v>
      </c>
      <c r="J6" s="128"/>
      <c r="K6" s="128"/>
      <c r="L6" s="129" t="s">
        <v>20</v>
      </c>
      <c r="M6" s="129"/>
    </row>
    <row r="7" spans="1:15" ht="50.1" customHeight="1">
      <c r="A7" s="9">
        <v>2</v>
      </c>
      <c r="B7" s="127" t="s">
        <v>16</v>
      </c>
      <c r="C7" s="127"/>
      <c r="D7" s="9" t="s">
        <v>17</v>
      </c>
      <c r="E7" s="10">
        <v>13354</v>
      </c>
      <c r="F7" s="9">
        <v>6</v>
      </c>
      <c r="G7" s="25">
        <v>1.5</v>
      </c>
      <c r="H7" s="43">
        <f>E7*F7*G7</f>
        <v>120186</v>
      </c>
      <c r="I7" s="128">
        <f>E7*F7</f>
        <v>80124</v>
      </c>
      <c r="J7" s="128"/>
      <c r="K7" s="128"/>
      <c r="L7" s="129" t="s">
        <v>21</v>
      </c>
      <c r="M7" s="129"/>
      <c r="N7" s="13"/>
      <c r="O7" s="13"/>
    </row>
    <row r="8" spans="1:13" ht="50.1" customHeight="1">
      <c r="A8" s="9">
        <v>3</v>
      </c>
      <c r="B8" s="127" t="s">
        <v>16</v>
      </c>
      <c r="C8" s="127"/>
      <c r="D8" s="9" t="s">
        <v>5</v>
      </c>
      <c r="E8" s="10">
        <v>3986</v>
      </c>
      <c r="F8" s="9">
        <v>6</v>
      </c>
      <c r="G8" s="25">
        <v>1.7</v>
      </c>
      <c r="H8" s="43">
        <f>E8*F8*G8</f>
        <v>40657.2</v>
      </c>
      <c r="I8" s="128">
        <f aca="true" t="shared" si="0" ref="I8:I10">E8*F8</f>
        <v>23916</v>
      </c>
      <c r="J8" s="128"/>
      <c r="K8" s="128"/>
      <c r="L8" s="129" t="s">
        <v>22</v>
      </c>
      <c r="M8" s="129"/>
    </row>
    <row r="9" spans="1:13" ht="50.1" customHeight="1">
      <c r="A9" s="9">
        <v>4</v>
      </c>
      <c r="B9" s="127" t="s">
        <v>18</v>
      </c>
      <c r="C9" s="127"/>
      <c r="D9" s="9" t="s">
        <v>5</v>
      </c>
      <c r="E9" s="10">
        <v>5000</v>
      </c>
      <c r="F9" s="9">
        <v>3</v>
      </c>
      <c r="G9" s="25">
        <v>2</v>
      </c>
      <c r="H9" s="43">
        <f>E9*F9*G9</f>
        <v>30000</v>
      </c>
      <c r="I9" s="128">
        <f t="shared" si="0"/>
        <v>15000</v>
      </c>
      <c r="J9" s="128"/>
      <c r="K9" s="128"/>
      <c r="L9" s="129" t="s">
        <v>20</v>
      </c>
      <c r="M9" s="129"/>
    </row>
    <row r="10" spans="1:13" ht="50.1" customHeight="1">
      <c r="A10" s="9">
        <v>5</v>
      </c>
      <c r="B10" s="127" t="s">
        <v>18</v>
      </c>
      <c r="C10" s="127"/>
      <c r="D10" s="9" t="s">
        <v>6</v>
      </c>
      <c r="E10" s="10">
        <v>720</v>
      </c>
      <c r="F10" s="9">
        <v>3</v>
      </c>
      <c r="G10" s="25">
        <v>2.5</v>
      </c>
      <c r="H10" s="43">
        <f>E10*F10*G10</f>
        <v>5400</v>
      </c>
      <c r="I10" s="128">
        <f t="shared" si="0"/>
        <v>2160</v>
      </c>
      <c r="J10" s="128"/>
      <c r="K10" s="128"/>
      <c r="L10" s="129" t="s">
        <v>23</v>
      </c>
      <c r="M10" s="129"/>
    </row>
    <row r="11" spans="1:13" ht="50.1" customHeight="1">
      <c r="A11" s="46"/>
      <c r="B11" s="47"/>
      <c r="C11" s="47"/>
      <c r="D11" s="46"/>
      <c r="E11" s="48"/>
      <c r="F11" s="46"/>
      <c r="G11" s="49"/>
      <c r="H11" s="50"/>
      <c r="I11" s="51"/>
      <c r="J11" s="51"/>
      <c r="K11" s="51"/>
      <c r="L11" s="47"/>
      <c r="M11" s="47"/>
    </row>
    <row r="12" spans="1:13" ht="50.1" customHeight="1">
      <c r="A12" s="46"/>
      <c r="B12" s="47"/>
      <c r="C12" s="47"/>
      <c r="D12" s="46"/>
      <c r="E12" s="48"/>
      <c r="F12" s="46"/>
      <c r="G12" s="49"/>
      <c r="H12" s="50"/>
      <c r="I12" s="51"/>
      <c r="J12" s="51"/>
      <c r="K12" s="51"/>
      <c r="L12" s="47"/>
      <c r="M12" s="47"/>
    </row>
    <row r="13" spans="1:13" ht="50.1" customHeight="1">
      <c r="A13" s="46"/>
      <c r="B13" s="47"/>
      <c r="C13" s="47"/>
      <c r="D13" s="46"/>
      <c r="E13" s="48"/>
      <c r="F13" s="46"/>
      <c r="G13" s="49"/>
      <c r="H13" s="50"/>
      <c r="I13" s="51"/>
      <c r="J13" s="51"/>
      <c r="K13" s="51"/>
      <c r="L13" s="47"/>
      <c r="M13" s="47"/>
    </row>
    <row r="14" spans="1:13" ht="15">
      <c r="A14" s="5"/>
      <c r="B14" s="4" t="s">
        <v>7</v>
      </c>
      <c r="C14" s="3"/>
      <c r="D14" s="5"/>
      <c r="E14" s="3"/>
      <c r="F14" s="5"/>
      <c r="G14" s="3"/>
      <c r="H14" s="44">
        <f>SUM(H6:H10)</f>
        <v>1031564.7</v>
      </c>
      <c r="I14" s="35"/>
      <c r="J14" s="3"/>
      <c r="K14" s="3"/>
      <c r="L14" s="3"/>
      <c r="M14" s="3"/>
    </row>
    <row r="15" spans="1:13" ht="15">
      <c r="A15" s="5"/>
      <c r="B15" s="3" t="s">
        <v>8</v>
      </c>
      <c r="C15" s="3"/>
      <c r="D15" s="5"/>
      <c r="E15" s="3"/>
      <c r="F15" s="5"/>
      <c r="G15" s="3"/>
      <c r="H15" s="14">
        <f>H14*0.21</f>
        <v>216628.58699999997</v>
      </c>
      <c r="I15" s="35"/>
      <c r="J15" s="3"/>
      <c r="K15" s="3"/>
      <c r="L15" s="3"/>
      <c r="M15" s="3"/>
    </row>
    <row r="16" spans="1:13" ht="15">
      <c r="A16" s="5"/>
      <c r="B16" s="3" t="s">
        <v>9</v>
      </c>
      <c r="C16" s="3"/>
      <c r="D16" s="5"/>
      <c r="E16" s="3"/>
      <c r="F16" s="5"/>
      <c r="G16" s="3"/>
      <c r="H16" s="44">
        <f>H14+H15</f>
        <v>1248193.287</v>
      </c>
      <c r="I16" s="35"/>
      <c r="J16" s="3"/>
      <c r="K16" s="3"/>
      <c r="L16" s="3"/>
      <c r="M16" s="3"/>
    </row>
    <row r="17" spans="1:13" ht="15">
      <c r="A17" s="5"/>
      <c r="B17" s="5"/>
      <c r="C17" s="3"/>
      <c r="D17" s="5"/>
      <c r="E17" s="3"/>
      <c r="F17" s="5"/>
      <c r="G17" s="3"/>
      <c r="H17" s="3"/>
      <c r="I17" s="35"/>
      <c r="J17" s="3"/>
      <c r="K17" s="3"/>
      <c r="L17" s="3"/>
      <c r="M17" s="3"/>
    </row>
    <row r="18" spans="1:13" ht="15">
      <c r="A18" s="5"/>
      <c r="B18" s="5"/>
      <c r="C18" s="3"/>
      <c r="D18" s="5"/>
      <c r="E18" s="3"/>
      <c r="F18" s="5"/>
      <c r="G18" s="3"/>
      <c r="H18" s="3"/>
      <c r="I18" s="35"/>
      <c r="J18" s="3"/>
      <c r="K18" s="3"/>
      <c r="L18" s="3"/>
      <c r="M18" s="3"/>
    </row>
    <row r="19" spans="1:13" ht="18.75" customHeight="1">
      <c r="A19" s="3"/>
      <c r="B19" s="3"/>
      <c r="C19" s="3"/>
      <c r="D19" s="5"/>
      <c r="E19" s="3"/>
      <c r="F19" s="5"/>
      <c r="G19" s="3"/>
      <c r="H19" s="3"/>
      <c r="I19" s="35"/>
      <c r="J19" s="3"/>
      <c r="K19" s="3"/>
      <c r="L19" s="3"/>
      <c r="M19" s="3"/>
    </row>
    <row r="20" spans="12:13" ht="12" customHeight="1">
      <c r="L20" s="3"/>
      <c r="M20" s="3"/>
    </row>
    <row r="21" spans="12:13" ht="34.5" customHeight="1">
      <c r="L21" s="3"/>
      <c r="M21" s="3"/>
    </row>
    <row r="22" spans="12:13" ht="15">
      <c r="L22" s="3"/>
      <c r="M22" s="3"/>
    </row>
    <row r="23" spans="12:13" ht="12" customHeight="1">
      <c r="L23" s="3"/>
      <c r="M23" s="3"/>
    </row>
    <row r="24" spans="12:13" ht="12" customHeight="1">
      <c r="L24" s="3"/>
      <c r="M24" s="3"/>
    </row>
    <row r="25" spans="12:13" ht="11.25" customHeight="1">
      <c r="L25" s="3"/>
      <c r="M25" s="3"/>
    </row>
    <row r="26" spans="12:13" ht="15" customHeight="1">
      <c r="L26" s="3"/>
      <c r="M26" s="3"/>
    </row>
    <row r="27" spans="12:13" ht="24.75" customHeight="1">
      <c r="L27" s="3"/>
      <c r="M27" s="3"/>
    </row>
    <row r="28" spans="12:13" ht="23.25" customHeight="1">
      <c r="L28" s="3"/>
      <c r="M28" s="3"/>
    </row>
    <row r="29" spans="1:13" ht="27" customHeight="1">
      <c r="A29" s="3"/>
      <c r="B29" s="4"/>
      <c r="C29" s="3"/>
      <c r="D29" s="5"/>
      <c r="E29" s="3"/>
      <c r="F29" s="5"/>
      <c r="G29" s="3"/>
      <c r="H29" s="3"/>
      <c r="I29" s="35"/>
      <c r="J29" s="3"/>
      <c r="K29" s="3"/>
      <c r="L29" s="3"/>
      <c r="M29" s="3"/>
    </row>
    <row r="30" spans="1:13" ht="30" customHeight="1">
      <c r="A30" s="7"/>
      <c r="B30" s="118"/>
      <c r="C30" s="118"/>
      <c r="D30" s="7"/>
      <c r="E30" s="15"/>
      <c r="F30" s="8"/>
      <c r="G30" s="8"/>
      <c r="H30" s="118"/>
      <c r="I30" s="118"/>
      <c r="J30" s="118"/>
      <c r="K30" s="118"/>
      <c r="L30" s="3"/>
      <c r="M30" s="3"/>
    </row>
    <row r="31" spans="1:13" ht="20.1" customHeight="1">
      <c r="A31" s="9"/>
      <c r="B31" s="16"/>
      <c r="C31" s="17"/>
      <c r="D31" s="130"/>
      <c r="E31" s="130"/>
      <c r="F31" s="130"/>
      <c r="G31" s="130"/>
      <c r="H31" s="130"/>
      <c r="I31" s="130"/>
      <c r="J31" s="130"/>
      <c r="K31" s="130"/>
      <c r="L31" s="3"/>
      <c r="M31" s="3"/>
    </row>
    <row r="32" spans="1:13" ht="20.1" customHeight="1">
      <c r="A32" s="9"/>
      <c r="B32" s="18"/>
      <c r="C32" s="17"/>
      <c r="D32" s="9"/>
      <c r="E32" s="9"/>
      <c r="F32" s="25"/>
      <c r="G32" s="11"/>
      <c r="H32" s="127"/>
      <c r="I32" s="127"/>
      <c r="J32" s="127"/>
      <c r="K32" s="127"/>
      <c r="L32" s="3"/>
      <c r="M32" s="3"/>
    </row>
    <row r="33" spans="1:13" ht="20.1" customHeight="1">
      <c r="A33" s="9"/>
      <c r="B33" s="18"/>
      <c r="C33" s="17"/>
      <c r="D33" s="9"/>
      <c r="E33" s="9"/>
      <c r="F33" s="25"/>
      <c r="G33" s="11"/>
      <c r="H33" s="127"/>
      <c r="I33" s="127"/>
      <c r="J33" s="127"/>
      <c r="K33" s="127"/>
      <c r="L33" s="3"/>
      <c r="M33" s="3"/>
    </row>
    <row r="34" spans="1:13" ht="20.1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3"/>
      <c r="M34" s="3"/>
    </row>
    <row r="35" spans="1:13" ht="20.1" customHeight="1">
      <c r="A35" s="9"/>
      <c r="B35" s="19"/>
      <c r="C35" s="17"/>
      <c r="D35" s="130"/>
      <c r="E35" s="130"/>
      <c r="F35" s="130"/>
      <c r="G35" s="130"/>
      <c r="H35" s="130"/>
      <c r="I35" s="130"/>
      <c r="J35" s="130"/>
      <c r="K35" s="130"/>
      <c r="L35" s="3"/>
      <c r="M35" s="3"/>
    </row>
    <row r="36" spans="1:13" ht="20.1" customHeight="1">
      <c r="A36" s="9"/>
      <c r="B36" s="18"/>
      <c r="C36" s="20"/>
      <c r="D36" s="9"/>
      <c r="E36" s="9"/>
      <c r="F36" s="25"/>
      <c r="G36" s="11"/>
      <c r="H36" s="127"/>
      <c r="I36" s="127"/>
      <c r="J36" s="127"/>
      <c r="K36" s="127"/>
      <c r="L36" s="3"/>
      <c r="M36" s="3"/>
    </row>
    <row r="37" spans="1:13" ht="20.1" customHeight="1">
      <c r="A37" s="9"/>
      <c r="B37" s="18"/>
      <c r="C37" s="20"/>
      <c r="D37" s="9"/>
      <c r="E37" s="10"/>
      <c r="F37" s="25"/>
      <c r="G37" s="11"/>
      <c r="H37" s="131"/>
      <c r="I37" s="131"/>
      <c r="J37" s="131"/>
      <c r="K37" s="131"/>
      <c r="L37" s="3"/>
      <c r="M37" s="3"/>
    </row>
    <row r="38" spans="1:13" ht="20.1" customHeight="1">
      <c r="A38" s="9"/>
      <c r="B38" s="9"/>
      <c r="C38" s="20"/>
      <c r="D38" s="9"/>
      <c r="E38" s="9"/>
      <c r="F38" s="25"/>
      <c r="G38" s="11"/>
      <c r="H38" s="27"/>
      <c r="I38" s="27"/>
      <c r="J38" s="27"/>
      <c r="K38" s="27"/>
      <c r="L38" s="3"/>
      <c r="M38" s="3"/>
    </row>
    <row r="39" spans="1:13" ht="20.1" customHeight="1">
      <c r="A39" s="9"/>
      <c r="B39" s="9"/>
      <c r="C39" s="20"/>
      <c r="D39" s="9"/>
      <c r="E39" s="9"/>
      <c r="F39" s="25"/>
      <c r="G39" s="11"/>
      <c r="H39" s="29"/>
      <c r="I39" s="29"/>
      <c r="J39" s="29"/>
      <c r="K39" s="29"/>
      <c r="L39" s="3"/>
      <c r="M39" s="3"/>
    </row>
    <row r="40" spans="1:13" ht="20.1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M40" s="3"/>
    </row>
    <row r="41" spans="1:13" ht="20.1" customHeight="1">
      <c r="A41" s="9"/>
      <c r="B41" s="19"/>
      <c r="C41" s="17"/>
      <c r="D41" s="9"/>
      <c r="E41" s="28"/>
      <c r="F41" s="28"/>
      <c r="G41" s="28"/>
      <c r="H41" s="28"/>
      <c r="I41" s="28"/>
      <c r="J41" s="28"/>
      <c r="K41" s="28"/>
      <c r="L41" s="3"/>
      <c r="M41" s="3"/>
    </row>
    <row r="42" spans="1:13" ht="20.1" customHeight="1">
      <c r="A42" s="9"/>
      <c r="B42" s="18"/>
      <c r="C42" s="17"/>
      <c r="D42" s="9"/>
      <c r="E42" s="9"/>
      <c r="F42" s="25"/>
      <c r="G42" s="11"/>
      <c r="H42" s="28"/>
      <c r="I42" s="28"/>
      <c r="J42" s="28"/>
      <c r="K42" s="28"/>
      <c r="L42" s="3"/>
      <c r="M42" s="3"/>
    </row>
    <row r="43" spans="1:13" ht="15">
      <c r="A43" s="9"/>
      <c r="B43" s="18"/>
      <c r="C43" s="17"/>
      <c r="D43" s="9"/>
      <c r="E43" s="9"/>
      <c r="F43" s="25"/>
      <c r="G43" s="11"/>
      <c r="H43" s="28"/>
      <c r="I43" s="28"/>
      <c r="J43" s="28"/>
      <c r="K43" s="28"/>
      <c r="L43" s="3"/>
      <c r="M43" s="3"/>
    </row>
    <row r="44" spans="1:13" ht="12" customHeight="1">
      <c r="A44" s="9"/>
      <c r="B44" s="18"/>
      <c r="C44" s="17"/>
      <c r="D44" s="9"/>
      <c r="E44" s="9"/>
      <c r="F44" s="25"/>
      <c r="G44" s="11"/>
      <c r="H44" s="28"/>
      <c r="I44" s="28"/>
      <c r="J44" s="28"/>
      <c r="K44" s="28"/>
      <c r="L44" s="3"/>
      <c r="M44" s="22"/>
    </row>
    <row r="45" spans="1:13" ht="12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M45" s="3"/>
    </row>
    <row r="46" spans="1:13" ht="15">
      <c r="A46" s="9"/>
      <c r="B46" s="19"/>
      <c r="C46" s="17"/>
      <c r="D46" s="28"/>
      <c r="E46" s="28"/>
      <c r="F46" s="28"/>
      <c r="G46" s="28"/>
      <c r="H46" s="28"/>
      <c r="I46" s="28"/>
      <c r="J46" s="28"/>
      <c r="K46" s="28"/>
      <c r="L46" s="3"/>
      <c r="M46" s="3"/>
    </row>
    <row r="47" spans="1:11" ht="15">
      <c r="A47" s="9"/>
      <c r="B47" s="18"/>
      <c r="C47" s="20"/>
      <c r="D47" s="9"/>
      <c r="E47" s="9"/>
      <c r="F47" s="21"/>
      <c r="G47" s="11"/>
      <c r="H47" s="27"/>
      <c r="I47" s="27"/>
      <c r="J47" s="27"/>
      <c r="K47" s="27"/>
    </row>
    <row r="48" spans="1:1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9"/>
      <c r="B49" s="30"/>
      <c r="C49" s="30"/>
      <c r="D49" s="9"/>
      <c r="E49" s="9"/>
      <c r="F49" s="25"/>
      <c r="G49" s="11"/>
      <c r="H49" s="27"/>
      <c r="I49" s="27"/>
      <c r="J49" s="27"/>
      <c r="K49" s="27"/>
    </row>
    <row r="50" spans="1:11" ht="15">
      <c r="A50" s="5"/>
      <c r="B50" s="4"/>
      <c r="C50" s="3"/>
      <c r="D50" s="5"/>
      <c r="E50" s="3"/>
      <c r="F50" s="5"/>
      <c r="G50" s="22"/>
      <c r="H50" s="5"/>
      <c r="I50" s="35"/>
      <c r="J50" s="3"/>
      <c r="K50" s="3"/>
    </row>
    <row r="51" spans="1:11" ht="15">
      <c r="A51" s="3"/>
      <c r="B51" s="3"/>
      <c r="C51" s="3"/>
      <c r="D51" s="5"/>
      <c r="E51" s="3"/>
      <c r="F51" s="5"/>
      <c r="G51" s="22"/>
      <c r="H51" s="5"/>
      <c r="I51" s="35"/>
      <c r="J51" s="3"/>
      <c r="K51" s="3"/>
    </row>
    <row r="52" spans="1:11" ht="15">
      <c r="A52" s="3"/>
      <c r="B52" s="3"/>
      <c r="C52" s="3"/>
      <c r="D52" s="5"/>
      <c r="E52" s="3"/>
      <c r="F52" s="5"/>
      <c r="G52" s="22"/>
      <c r="H52" s="5"/>
      <c r="I52" s="35"/>
      <c r="J52" s="3"/>
      <c r="K52" s="3"/>
    </row>
    <row r="53" spans="1:11" ht="15">
      <c r="A53" s="3"/>
      <c r="B53" s="3"/>
      <c r="C53" s="3"/>
      <c r="D53" s="5"/>
      <c r="E53" s="3"/>
      <c r="F53" s="5"/>
      <c r="G53" s="3"/>
      <c r="H53" s="3"/>
      <c r="I53" s="35"/>
      <c r="J53" s="3"/>
      <c r="K53" s="3"/>
    </row>
    <row r="54" spans="1:11" ht="15">
      <c r="A54" s="9"/>
      <c r="B54" s="30"/>
      <c r="C54" s="30"/>
      <c r="D54" s="9"/>
      <c r="E54" s="26"/>
      <c r="F54" s="9"/>
      <c r="G54" s="3"/>
      <c r="H54" s="3"/>
      <c r="I54" s="35"/>
      <c r="J54" s="3"/>
      <c r="K54" s="3"/>
    </row>
    <row r="55" spans="1:11" ht="15">
      <c r="A55" s="23"/>
      <c r="B55" s="23"/>
      <c r="C55" s="23"/>
      <c r="D55" s="24"/>
      <c r="E55" s="23"/>
      <c r="F55" s="24"/>
      <c r="G55" s="23"/>
      <c r="H55" s="23"/>
      <c r="I55" s="36"/>
      <c r="J55" s="23"/>
      <c r="K55" s="23"/>
    </row>
    <row r="56" spans="1:11" ht="15">
      <c r="A56" s="23"/>
      <c r="B56" s="23"/>
      <c r="C56" s="23"/>
      <c r="D56" s="24"/>
      <c r="E56" s="23"/>
      <c r="F56" s="24"/>
      <c r="G56" s="23"/>
      <c r="H56" s="23"/>
      <c r="I56" s="36"/>
      <c r="J56" s="23"/>
      <c r="K56" s="23"/>
    </row>
    <row r="57" spans="1:11" ht="15">
      <c r="A57" s="23"/>
      <c r="B57" s="23"/>
      <c r="C57" s="23"/>
      <c r="D57" s="24"/>
      <c r="E57" s="23"/>
      <c r="F57" s="24"/>
      <c r="G57" s="23"/>
      <c r="H57" s="23"/>
      <c r="I57" s="36"/>
      <c r="J57" s="23"/>
      <c r="K57" s="23"/>
    </row>
    <row r="58" spans="1:11" ht="15">
      <c r="A58" s="23"/>
      <c r="B58" s="23"/>
      <c r="C58" s="23"/>
      <c r="D58" s="24"/>
      <c r="E58" s="23"/>
      <c r="F58" s="24"/>
      <c r="G58" s="23"/>
      <c r="H58" s="23"/>
      <c r="I58" s="36"/>
      <c r="J58" s="23"/>
      <c r="K58" s="23"/>
    </row>
    <row r="59" spans="1:11" ht="15">
      <c r="A59" s="23"/>
      <c r="B59" s="23"/>
      <c r="C59" s="23"/>
      <c r="D59" s="24"/>
      <c r="E59" s="23"/>
      <c r="F59" s="24"/>
      <c r="G59" s="23"/>
      <c r="H59" s="23"/>
      <c r="I59" s="36"/>
      <c r="J59" s="23"/>
      <c r="K59" s="23"/>
    </row>
    <row r="60" spans="1:11" ht="15">
      <c r="A60" s="23"/>
      <c r="B60" s="23"/>
      <c r="C60" s="23"/>
      <c r="D60" s="24"/>
      <c r="E60" s="23"/>
      <c r="F60" s="24"/>
      <c r="G60" s="23"/>
      <c r="H60" s="23"/>
      <c r="I60" s="36"/>
      <c r="J60" s="23"/>
      <c r="K60" s="23"/>
    </row>
    <row r="61" spans="1:11" ht="15">
      <c r="A61" s="23"/>
      <c r="B61" s="23"/>
      <c r="C61" s="23"/>
      <c r="D61" s="24"/>
      <c r="E61" s="23"/>
      <c r="F61" s="24"/>
      <c r="G61" s="23"/>
      <c r="H61" s="23"/>
      <c r="I61" s="36"/>
      <c r="J61" s="23"/>
      <c r="K61" s="23"/>
    </row>
    <row r="62" spans="1:11" ht="15">
      <c r="A62" s="23"/>
      <c r="B62" s="23"/>
      <c r="C62" s="23"/>
      <c r="D62" s="24"/>
      <c r="E62" s="23"/>
      <c r="F62" s="24"/>
      <c r="G62" s="23"/>
      <c r="H62" s="23"/>
      <c r="I62" s="36"/>
      <c r="J62" s="23"/>
      <c r="K62" s="23"/>
    </row>
    <row r="63" spans="1:11" ht="15">
      <c r="A63" s="23"/>
      <c r="B63" s="23"/>
      <c r="C63" s="23"/>
      <c r="D63" s="24"/>
      <c r="E63" s="23"/>
      <c r="F63" s="24"/>
      <c r="G63" s="23"/>
      <c r="H63" s="23"/>
      <c r="I63" s="36"/>
      <c r="J63" s="23"/>
      <c r="K63" s="23"/>
    </row>
    <row r="64" spans="1:11" ht="15">
      <c r="A64" s="23"/>
      <c r="B64" s="23"/>
      <c r="C64" s="23"/>
      <c r="D64" s="24"/>
      <c r="E64" s="23"/>
      <c r="F64" s="24"/>
      <c r="G64" s="23"/>
      <c r="H64" s="23"/>
      <c r="I64" s="36"/>
      <c r="J64" s="23"/>
      <c r="K64" s="23"/>
    </row>
    <row r="65" spans="1:11" ht="15">
      <c r="A65" s="23"/>
      <c r="B65" s="23"/>
      <c r="C65" s="23"/>
      <c r="D65" s="24"/>
      <c r="E65" s="23"/>
      <c r="F65" s="24"/>
      <c r="G65" s="23"/>
      <c r="H65" s="23"/>
      <c r="I65" s="36"/>
      <c r="J65" s="23"/>
      <c r="K65" s="23"/>
    </row>
    <row r="66" spans="1:11" ht="15">
      <c r="A66" s="23"/>
      <c r="B66" s="23"/>
      <c r="C66" s="23"/>
      <c r="D66" s="24"/>
      <c r="E66" s="23"/>
      <c r="F66" s="24"/>
      <c r="G66" s="23"/>
      <c r="H66" s="23"/>
      <c r="I66" s="36"/>
      <c r="J66" s="23"/>
      <c r="K66" s="23"/>
    </row>
    <row r="67" spans="1:11" ht="15">
      <c r="A67" s="23"/>
      <c r="B67" s="23"/>
      <c r="C67" s="23"/>
      <c r="D67" s="24"/>
      <c r="E67" s="23"/>
      <c r="F67" s="24"/>
      <c r="G67" s="23"/>
      <c r="H67" s="23"/>
      <c r="I67" s="36"/>
      <c r="J67" s="23"/>
      <c r="K67" s="23"/>
    </row>
    <row r="68" spans="1:11" ht="15">
      <c r="A68" s="23"/>
      <c r="B68" s="23"/>
      <c r="C68" s="23"/>
      <c r="D68" s="24"/>
      <c r="E68" s="23"/>
      <c r="F68" s="24"/>
      <c r="G68" s="23"/>
      <c r="H68" s="23"/>
      <c r="I68" s="36"/>
      <c r="J68" s="23"/>
      <c r="K68" s="23"/>
    </row>
    <row r="69" spans="1:11" ht="15">
      <c r="A69" s="23"/>
      <c r="B69" s="23"/>
      <c r="C69" s="23"/>
      <c r="D69" s="24"/>
      <c r="E69" s="23"/>
      <c r="F69" s="24"/>
      <c r="G69" s="23"/>
      <c r="H69" s="23"/>
      <c r="I69" s="36"/>
      <c r="J69" s="23"/>
      <c r="K69" s="23"/>
    </row>
    <row r="70" spans="1:11" ht="15">
      <c r="A70" s="23"/>
      <c r="B70" s="23"/>
      <c r="C70" s="23"/>
      <c r="D70" s="24"/>
      <c r="E70" s="23"/>
      <c r="F70" s="24"/>
      <c r="G70" s="23"/>
      <c r="H70" s="23"/>
      <c r="I70" s="36"/>
      <c r="J70" s="23"/>
      <c r="K70" s="23"/>
    </row>
    <row r="71" spans="1:11" ht="15">
      <c r="A71" s="23"/>
      <c r="B71" s="23"/>
      <c r="C71" s="23"/>
      <c r="D71" s="24"/>
      <c r="E71" s="23"/>
      <c r="F71" s="24"/>
      <c r="G71" s="23"/>
      <c r="H71" s="23"/>
      <c r="I71" s="36"/>
      <c r="J71" s="23"/>
      <c r="K71" s="23"/>
    </row>
    <row r="72" spans="1:11" ht="15">
      <c r="A72" s="23"/>
      <c r="B72" s="23"/>
      <c r="C72" s="23"/>
      <c r="D72" s="24"/>
      <c r="E72" s="23"/>
      <c r="F72" s="24"/>
      <c r="G72" s="23"/>
      <c r="H72" s="23"/>
      <c r="I72" s="36"/>
      <c r="J72" s="23"/>
      <c r="K72" s="23"/>
    </row>
    <row r="73" spans="1:11" ht="15">
      <c r="A73" s="23"/>
      <c r="B73" s="23"/>
      <c r="C73" s="23"/>
      <c r="D73" s="24"/>
      <c r="E73" s="23"/>
      <c r="F73" s="24"/>
      <c r="G73" s="23"/>
      <c r="H73" s="23"/>
      <c r="I73" s="36"/>
      <c r="J73" s="23"/>
      <c r="K73" s="23"/>
    </row>
    <row r="74" spans="1:11" ht="15">
      <c r="A74" s="23"/>
      <c r="B74" s="23"/>
      <c r="C74" s="23"/>
      <c r="D74" s="24"/>
      <c r="E74" s="23"/>
      <c r="F74" s="24"/>
      <c r="G74" s="23"/>
      <c r="H74" s="23"/>
      <c r="I74" s="36"/>
      <c r="J74" s="23"/>
      <c r="K74" s="23"/>
    </row>
    <row r="75" spans="1:11" ht="15">
      <c r="A75" s="23"/>
      <c r="B75" s="23"/>
      <c r="C75" s="23"/>
      <c r="D75" s="24"/>
      <c r="E75" s="23"/>
      <c r="F75" s="24"/>
      <c r="G75" s="23"/>
      <c r="H75" s="23"/>
      <c r="I75" s="36"/>
      <c r="J75" s="23"/>
      <c r="K75" s="23"/>
    </row>
    <row r="76" spans="1:11" ht="15">
      <c r="A76" s="23"/>
      <c r="B76" s="23"/>
      <c r="C76" s="23"/>
      <c r="D76" s="24"/>
      <c r="E76" s="23"/>
      <c r="F76" s="24"/>
      <c r="G76" s="23"/>
      <c r="H76" s="23"/>
      <c r="I76" s="36"/>
      <c r="J76" s="23"/>
      <c r="K76" s="23"/>
    </row>
    <row r="77" spans="1:11" ht="15">
      <c r="A77" s="23"/>
      <c r="B77" s="23"/>
      <c r="C77" s="23"/>
      <c r="D77" s="24"/>
      <c r="E77" s="23"/>
      <c r="F77" s="24"/>
      <c r="G77" s="23"/>
      <c r="H77" s="23"/>
      <c r="I77" s="36"/>
      <c r="J77" s="23"/>
      <c r="K77" s="23"/>
    </row>
    <row r="78" spans="1:11" ht="15">
      <c r="A78" s="23"/>
      <c r="B78" s="23"/>
      <c r="C78" s="23"/>
      <c r="D78" s="24"/>
      <c r="E78" s="23"/>
      <c r="F78" s="24"/>
      <c r="G78" s="23"/>
      <c r="H78" s="23"/>
      <c r="I78" s="36"/>
      <c r="J78" s="23"/>
      <c r="K78" s="23"/>
    </row>
    <row r="79" spans="1:11" ht="15">
      <c r="A79" s="23"/>
      <c r="B79" s="23"/>
      <c r="C79" s="23"/>
      <c r="D79" s="24"/>
      <c r="E79" s="23"/>
      <c r="F79" s="24"/>
      <c r="G79" s="23"/>
      <c r="H79" s="23"/>
      <c r="I79" s="36"/>
      <c r="J79" s="23"/>
      <c r="K79" s="23"/>
    </row>
    <row r="80" spans="1:11" ht="15">
      <c r="A80" s="23"/>
      <c r="B80" s="23"/>
      <c r="C80" s="23"/>
      <c r="D80" s="24"/>
      <c r="E80" s="23"/>
      <c r="F80" s="24"/>
      <c r="G80" s="23"/>
      <c r="H80" s="23"/>
      <c r="I80" s="36"/>
      <c r="J80" s="23"/>
      <c r="K80" s="23"/>
    </row>
    <row r="81" spans="1:11" ht="15">
      <c r="A81" s="23"/>
      <c r="B81" s="23"/>
      <c r="C81" s="23"/>
      <c r="D81" s="24"/>
      <c r="E81" s="23"/>
      <c r="F81" s="24"/>
      <c r="G81" s="23"/>
      <c r="H81" s="23"/>
      <c r="I81" s="36"/>
      <c r="J81" s="23"/>
      <c r="K81" s="23"/>
    </row>
    <row r="82" spans="1:11" ht="15">
      <c r="A82" s="23"/>
      <c r="B82" s="23"/>
      <c r="C82" s="23"/>
      <c r="D82" s="24"/>
      <c r="E82" s="23"/>
      <c r="F82" s="24"/>
      <c r="G82" s="23"/>
      <c r="H82" s="23"/>
      <c r="I82" s="36"/>
      <c r="J82" s="23"/>
      <c r="K82" s="23"/>
    </row>
    <row r="83" spans="1:11" ht="15">
      <c r="A83" s="23"/>
      <c r="B83" s="23"/>
      <c r="C83" s="23"/>
      <c r="D83" s="24"/>
      <c r="E83" s="23"/>
      <c r="F83" s="24"/>
      <c r="G83" s="23"/>
      <c r="H83" s="23"/>
      <c r="I83" s="36"/>
      <c r="J83" s="23"/>
      <c r="K83" s="23"/>
    </row>
    <row r="84" spans="1:11" ht="15">
      <c r="A84" s="23"/>
      <c r="B84" s="23"/>
      <c r="C84" s="23"/>
      <c r="D84" s="24"/>
      <c r="E84" s="23"/>
      <c r="F84" s="24"/>
      <c r="G84" s="23"/>
      <c r="H84" s="23"/>
      <c r="I84" s="36"/>
      <c r="J84" s="23"/>
      <c r="K84" s="23"/>
    </row>
    <row r="85" spans="1:11" ht="15">
      <c r="A85" s="23"/>
      <c r="B85" s="23"/>
      <c r="C85" s="23"/>
      <c r="D85" s="24"/>
      <c r="E85" s="23"/>
      <c r="F85" s="24"/>
      <c r="G85" s="23"/>
      <c r="H85" s="23"/>
      <c r="I85" s="36"/>
      <c r="J85" s="23"/>
      <c r="K85" s="23"/>
    </row>
    <row r="86" spans="1:11" ht="15">
      <c r="A86" s="23"/>
      <c r="B86" s="23"/>
      <c r="C86" s="23"/>
      <c r="D86" s="24"/>
      <c r="E86" s="23"/>
      <c r="F86" s="24"/>
      <c r="G86" s="23"/>
      <c r="H86" s="23"/>
      <c r="I86" s="36"/>
      <c r="J86" s="23"/>
      <c r="K86" s="23"/>
    </row>
    <row r="87" spans="1:11" ht="15">
      <c r="A87" s="23"/>
      <c r="B87" s="23"/>
      <c r="C87" s="23"/>
      <c r="D87" s="24"/>
      <c r="E87" s="23"/>
      <c r="F87" s="24"/>
      <c r="G87" s="23"/>
      <c r="H87" s="23"/>
      <c r="I87" s="36"/>
      <c r="J87" s="23"/>
      <c r="K87" s="23"/>
    </row>
    <row r="88" spans="1:11" ht="15">
      <c r="A88" s="23"/>
      <c r="B88" s="23"/>
      <c r="C88" s="23"/>
      <c r="D88" s="24"/>
      <c r="E88" s="23"/>
      <c r="F88" s="24"/>
      <c r="G88" s="23"/>
      <c r="H88" s="23"/>
      <c r="I88" s="36"/>
      <c r="J88" s="23"/>
      <c r="K88" s="23"/>
    </row>
    <row r="89" spans="1:11" ht="15">
      <c r="A89" s="23"/>
      <c r="B89" s="23"/>
      <c r="C89" s="23"/>
      <c r="D89" s="24"/>
      <c r="E89" s="23"/>
      <c r="F89" s="24"/>
      <c r="G89" s="23"/>
      <c r="H89" s="23"/>
      <c r="I89" s="36"/>
      <c r="J89" s="23"/>
      <c r="K89" s="23"/>
    </row>
    <row r="90" spans="1:11" ht="15">
      <c r="A90" s="23"/>
      <c r="B90" s="23"/>
      <c r="C90" s="23"/>
      <c r="D90" s="24"/>
      <c r="E90" s="23"/>
      <c r="F90" s="24"/>
      <c r="G90" s="23"/>
      <c r="H90" s="23"/>
      <c r="I90" s="36"/>
      <c r="J90" s="23"/>
      <c r="K90" s="23"/>
    </row>
    <row r="91" spans="1:11" ht="15">
      <c r="A91" s="23"/>
      <c r="B91" s="23"/>
      <c r="C91" s="23"/>
      <c r="D91" s="24"/>
      <c r="E91" s="23"/>
      <c r="F91" s="24"/>
      <c r="G91" s="23"/>
      <c r="H91" s="23"/>
      <c r="I91" s="36"/>
      <c r="J91" s="23"/>
      <c r="K91" s="23"/>
    </row>
    <row r="92" spans="1:11" ht="15">
      <c r="A92" s="23"/>
      <c r="B92" s="23"/>
      <c r="C92" s="23"/>
      <c r="D92" s="24"/>
      <c r="E92" s="23"/>
      <c r="F92" s="24"/>
      <c r="G92" s="23"/>
      <c r="H92" s="23"/>
      <c r="I92" s="36"/>
      <c r="J92" s="23"/>
      <c r="K92" s="23"/>
    </row>
    <row r="93" spans="1:11" ht="15">
      <c r="A93" s="23"/>
      <c r="B93" s="23"/>
      <c r="C93" s="23"/>
      <c r="D93" s="24"/>
      <c r="E93" s="23"/>
      <c r="F93" s="24"/>
      <c r="G93" s="23"/>
      <c r="H93" s="23"/>
      <c r="I93" s="36"/>
      <c r="J93" s="23"/>
      <c r="K93" s="23"/>
    </row>
    <row r="94" spans="1:11" ht="15">
      <c r="A94" s="23"/>
      <c r="B94" s="23"/>
      <c r="C94" s="23"/>
      <c r="D94" s="24"/>
      <c r="E94" s="23"/>
      <c r="F94" s="24"/>
      <c r="G94" s="23"/>
      <c r="H94" s="23"/>
      <c r="I94" s="36"/>
      <c r="J94" s="23"/>
      <c r="K94" s="23"/>
    </row>
    <row r="95" spans="1:11" ht="15">
      <c r="A95" s="23"/>
      <c r="B95" s="23"/>
      <c r="C95" s="23"/>
      <c r="D95" s="24"/>
      <c r="E95" s="23"/>
      <c r="F95" s="24"/>
      <c r="G95" s="23"/>
      <c r="H95" s="23"/>
      <c r="I95" s="36"/>
      <c r="J95" s="23"/>
      <c r="K95" s="23"/>
    </row>
    <row r="96" spans="1:11" ht="15">
      <c r="A96" s="23"/>
      <c r="B96" s="23"/>
      <c r="C96" s="23"/>
      <c r="D96" s="24"/>
      <c r="E96" s="23"/>
      <c r="F96" s="24"/>
      <c r="G96" s="23"/>
      <c r="H96" s="23"/>
      <c r="I96" s="36"/>
      <c r="J96" s="23"/>
      <c r="K96" s="23"/>
    </row>
    <row r="97" spans="1:11" ht="15">
      <c r="A97" s="23"/>
      <c r="B97" s="23"/>
      <c r="C97" s="23"/>
      <c r="D97" s="24"/>
      <c r="E97" s="23"/>
      <c r="F97" s="24"/>
      <c r="G97" s="23"/>
      <c r="H97" s="23"/>
      <c r="I97" s="36"/>
      <c r="J97" s="23"/>
      <c r="K97" s="23"/>
    </row>
    <row r="98" spans="1:11" ht="15">
      <c r="A98" s="23"/>
      <c r="B98" s="23"/>
      <c r="C98" s="23"/>
      <c r="D98" s="24"/>
      <c r="E98" s="23"/>
      <c r="F98" s="24"/>
      <c r="G98" s="23"/>
      <c r="H98" s="23"/>
      <c r="I98" s="36"/>
      <c r="J98" s="23"/>
      <c r="K98" s="23"/>
    </row>
    <row r="99" spans="1:11" ht="15">
      <c r="A99" s="23"/>
      <c r="B99" s="23"/>
      <c r="C99" s="23"/>
      <c r="D99" s="24"/>
      <c r="E99" s="23"/>
      <c r="F99" s="24"/>
      <c r="G99" s="23"/>
      <c r="H99" s="23"/>
      <c r="I99" s="36"/>
      <c r="J99" s="23"/>
      <c r="K99" s="23"/>
    </row>
    <row r="100" spans="1:11" ht="15">
      <c r="A100" s="23"/>
      <c r="B100" s="23"/>
      <c r="C100" s="23"/>
      <c r="D100" s="24"/>
      <c r="E100" s="23"/>
      <c r="F100" s="24"/>
      <c r="G100" s="23"/>
      <c r="H100" s="23"/>
      <c r="I100" s="36"/>
      <c r="J100" s="23"/>
      <c r="K100" s="23"/>
    </row>
    <row r="101" spans="1:11" ht="15">
      <c r="A101" s="23"/>
      <c r="B101" s="23"/>
      <c r="C101" s="23"/>
      <c r="D101" s="24"/>
      <c r="E101" s="23"/>
      <c r="F101" s="24"/>
      <c r="G101" s="23"/>
      <c r="H101" s="23"/>
      <c r="I101" s="36"/>
      <c r="J101" s="23"/>
      <c r="K101" s="23"/>
    </row>
    <row r="102" spans="1:11" ht="15">
      <c r="A102" s="23"/>
      <c r="B102" s="23"/>
      <c r="C102" s="23"/>
      <c r="D102" s="24"/>
      <c r="E102" s="23"/>
      <c r="F102" s="24"/>
      <c r="G102" s="23"/>
      <c r="H102" s="23"/>
      <c r="I102" s="36"/>
      <c r="J102" s="23"/>
      <c r="K102" s="23"/>
    </row>
    <row r="103" spans="1:11" ht="15">
      <c r="A103" s="23"/>
      <c r="B103" s="23"/>
      <c r="C103" s="23"/>
      <c r="D103" s="24"/>
      <c r="E103" s="23"/>
      <c r="F103" s="24"/>
      <c r="G103" s="23"/>
      <c r="H103" s="23"/>
      <c r="I103" s="36"/>
      <c r="J103" s="23"/>
      <c r="K103" s="23"/>
    </row>
    <row r="104" spans="1:11" ht="15">
      <c r="A104" s="23"/>
      <c r="B104" s="23"/>
      <c r="C104" s="23"/>
      <c r="D104" s="24"/>
      <c r="E104" s="23"/>
      <c r="F104" s="24"/>
      <c r="G104" s="23"/>
      <c r="H104" s="23"/>
      <c r="I104" s="36"/>
      <c r="J104" s="23"/>
      <c r="K104" s="23"/>
    </row>
    <row r="105" spans="1:11" ht="15">
      <c r="A105" s="23"/>
      <c r="B105" s="23"/>
      <c r="C105" s="23"/>
      <c r="D105" s="24"/>
      <c r="E105" s="23"/>
      <c r="F105" s="24"/>
      <c r="G105" s="23"/>
      <c r="H105" s="23"/>
      <c r="I105" s="36"/>
      <c r="J105" s="23"/>
      <c r="K105" s="23"/>
    </row>
    <row r="106" spans="1:11" ht="15">
      <c r="A106" s="23"/>
      <c r="B106" s="23"/>
      <c r="C106" s="23"/>
      <c r="D106" s="24"/>
      <c r="E106" s="23"/>
      <c r="F106" s="24"/>
      <c r="G106" s="23"/>
      <c r="H106" s="23"/>
      <c r="I106" s="36"/>
      <c r="J106" s="23"/>
      <c r="K106" s="23"/>
    </row>
    <row r="107" spans="1:11" ht="15">
      <c r="A107" s="23"/>
      <c r="B107" s="23"/>
      <c r="C107" s="23"/>
      <c r="D107" s="24"/>
      <c r="E107" s="23"/>
      <c r="F107" s="24"/>
      <c r="G107" s="23"/>
      <c r="H107" s="23"/>
      <c r="I107" s="36"/>
      <c r="J107" s="23"/>
      <c r="K107" s="23"/>
    </row>
    <row r="108" spans="1:11" ht="15">
      <c r="A108" s="23"/>
      <c r="B108" s="23"/>
      <c r="C108" s="23"/>
      <c r="D108" s="24"/>
      <c r="E108" s="23"/>
      <c r="F108" s="24"/>
      <c r="G108" s="23"/>
      <c r="H108" s="23"/>
      <c r="I108" s="36"/>
      <c r="J108" s="23"/>
      <c r="K108" s="23"/>
    </row>
    <row r="109" spans="1:11" ht="15">
      <c r="A109" s="23"/>
      <c r="B109" s="23"/>
      <c r="C109" s="23"/>
      <c r="D109" s="24"/>
      <c r="E109" s="23"/>
      <c r="F109" s="24"/>
      <c r="G109" s="23"/>
      <c r="H109" s="23"/>
      <c r="I109" s="36"/>
      <c r="J109" s="23"/>
      <c r="K109" s="23"/>
    </row>
    <row r="110" spans="1:11" ht="15">
      <c r="A110" s="23"/>
      <c r="B110" s="23"/>
      <c r="C110" s="23"/>
      <c r="D110" s="24"/>
      <c r="E110" s="23"/>
      <c r="F110" s="24"/>
      <c r="G110" s="23"/>
      <c r="H110" s="23"/>
      <c r="I110" s="36"/>
      <c r="J110" s="23"/>
      <c r="K110" s="23"/>
    </row>
    <row r="111" spans="1:11" ht="15">
      <c r="A111" s="23"/>
      <c r="B111" s="23"/>
      <c r="C111" s="23"/>
      <c r="D111" s="24"/>
      <c r="E111" s="23"/>
      <c r="F111" s="24"/>
      <c r="G111" s="23"/>
      <c r="H111" s="23"/>
      <c r="I111" s="36"/>
      <c r="J111" s="23"/>
      <c r="K111" s="23"/>
    </row>
    <row r="112" spans="1:11" ht="15">
      <c r="A112" s="23"/>
      <c r="B112" s="23"/>
      <c r="C112" s="23"/>
      <c r="D112" s="24"/>
      <c r="E112" s="23"/>
      <c r="F112" s="24"/>
      <c r="G112" s="23"/>
      <c r="H112" s="23"/>
      <c r="I112" s="36"/>
      <c r="J112" s="23"/>
      <c r="K112" s="23"/>
    </row>
    <row r="113" spans="1:11" ht="15">
      <c r="A113" s="23"/>
      <c r="B113" s="23"/>
      <c r="C113" s="23"/>
      <c r="D113" s="24"/>
      <c r="E113" s="23"/>
      <c r="F113" s="24"/>
      <c r="G113" s="23"/>
      <c r="H113" s="23"/>
      <c r="I113" s="36"/>
      <c r="J113" s="23"/>
      <c r="K113" s="23"/>
    </row>
    <row r="114" spans="1:11" ht="15">
      <c r="A114" s="23"/>
      <c r="B114" s="23"/>
      <c r="C114" s="23"/>
      <c r="D114" s="24"/>
      <c r="E114" s="23"/>
      <c r="F114" s="24"/>
      <c r="G114" s="23"/>
      <c r="H114" s="23"/>
      <c r="I114" s="36"/>
      <c r="J114" s="23"/>
      <c r="K114" s="23"/>
    </row>
    <row r="115" spans="1:11" ht="15">
      <c r="A115" s="23"/>
      <c r="B115" s="23"/>
      <c r="C115" s="23"/>
      <c r="D115" s="24"/>
      <c r="E115" s="23"/>
      <c r="F115" s="24"/>
      <c r="G115" s="23"/>
      <c r="H115" s="23"/>
      <c r="I115" s="36"/>
      <c r="J115" s="23"/>
      <c r="K115" s="23"/>
    </row>
    <row r="116" spans="1:11" ht="15">
      <c r="A116" s="23"/>
      <c r="B116" s="23"/>
      <c r="C116" s="23"/>
      <c r="D116" s="24"/>
      <c r="E116" s="23"/>
      <c r="F116" s="24"/>
      <c r="G116" s="23"/>
      <c r="H116" s="23"/>
      <c r="I116" s="36"/>
      <c r="J116" s="23"/>
      <c r="K116" s="23"/>
    </row>
    <row r="117" spans="1:11" ht="15">
      <c r="A117" s="23"/>
      <c r="B117" s="23"/>
      <c r="C117" s="23"/>
      <c r="D117" s="24"/>
      <c r="E117" s="23"/>
      <c r="F117" s="24"/>
      <c r="G117" s="23"/>
      <c r="H117" s="23"/>
      <c r="I117" s="36"/>
      <c r="J117" s="23"/>
      <c r="K117" s="23"/>
    </row>
    <row r="118" spans="1:11" ht="15">
      <c r="A118" s="23"/>
      <c r="B118" s="23"/>
      <c r="C118" s="23"/>
      <c r="D118" s="24"/>
      <c r="E118" s="23"/>
      <c r="F118" s="24"/>
      <c r="G118" s="23"/>
      <c r="H118" s="23"/>
      <c r="I118" s="36"/>
      <c r="J118" s="23"/>
      <c r="K118" s="23"/>
    </row>
    <row r="119" spans="1:11" ht="15">
      <c r="A119" s="23"/>
      <c r="B119" s="23"/>
      <c r="C119" s="23"/>
      <c r="D119" s="24"/>
      <c r="E119" s="23"/>
      <c r="F119" s="24"/>
      <c r="G119" s="23"/>
      <c r="H119" s="23"/>
      <c r="I119" s="36"/>
      <c r="J119" s="23"/>
      <c r="K119" s="23"/>
    </row>
    <row r="120" spans="1:11" ht="15">
      <c r="A120" s="23"/>
      <c r="B120" s="23"/>
      <c r="C120" s="23"/>
      <c r="D120" s="24"/>
      <c r="E120" s="23"/>
      <c r="F120" s="24"/>
      <c r="G120" s="23"/>
      <c r="H120" s="23"/>
      <c r="I120" s="36"/>
      <c r="J120" s="23"/>
      <c r="K120" s="23"/>
    </row>
    <row r="121" spans="1:11" ht="15">
      <c r="A121" s="23"/>
      <c r="B121" s="23"/>
      <c r="C121" s="23"/>
      <c r="D121" s="24"/>
      <c r="E121" s="23"/>
      <c r="F121" s="24"/>
      <c r="G121" s="23"/>
      <c r="H121" s="23"/>
      <c r="I121" s="36"/>
      <c r="J121" s="23"/>
      <c r="K121" s="23"/>
    </row>
    <row r="122" spans="1:11" ht="15">
      <c r="A122" s="23"/>
      <c r="B122" s="23"/>
      <c r="C122" s="23"/>
      <c r="D122" s="24"/>
      <c r="E122" s="23"/>
      <c r="F122" s="24"/>
      <c r="G122" s="23"/>
      <c r="H122" s="23"/>
      <c r="I122" s="36"/>
      <c r="J122" s="23"/>
      <c r="K122" s="23"/>
    </row>
    <row r="123" spans="1:11" ht="15">
      <c r="A123" s="23"/>
      <c r="B123" s="23"/>
      <c r="C123" s="23"/>
      <c r="D123" s="24"/>
      <c r="E123" s="23"/>
      <c r="F123" s="24"/>
      <c r="G123" s="23"/>
      <c r="H123" s="23"/>
      <c r="I123" s="36"/>
      <c r="J123" s="23"/>
      <c r="K123" s="23"/>
    </row>
    <row r="124" spans="1:11" ht="15">
      <c r="A124" s="23"/>
      <c r="B124" s="23"/>
      <c r="C124" s="23"/>
      <c r="D124" s="24"/>
      <c r="E124" s="23"/>
      <c r="F124" s="24"/>
      <c r="G124" s="23"/>
      <c r="H124" s="23"/>
      <c r="I124" s="36"/>
      <c r="J124" s="23"/>
      <c r="K124" s="23"/>
    </row>
    <row r="125" spans="1:11" ht="15">
      <c r="A125" s="23"/>
      <c r="B125" s="23"/>
      <c r="C125" s="23"/>
      <c r="D125" s="24"/>
      <c r="E125" s="23"/>
      <c r="F125" s="24"/>
      <c r="G125" s="23"/>
      <c r="H125" s="23"/>
      <c r="I125" s="36"/>
      <c r="J125" s="23"/>
      <c r="K125" s="23"/>
    </row>
    <row r="126" spans="1:11" ht="15">
      <c r="A126" s="23"/>
      <c r="B126" s="23"/>
      <c r="C126" s="23"/>
      <c r="D126" s="24"/>
      <c r="E126" s="23"/>
      <c r="F126" s="24"/>
      <c r="G126" s="23"/>
      <c r="H126" s="23"/>
      <c r="I126" s="36"/>
      <c r="J126" s="23"/>
      <c r="K126" s="23"/>
    </row>
    <row r="127" spans="1:11" ht="15">
      <c r="A127" s="23"/>
      <c r="B127" s="23"/>
      <c r="C127" s="23"/>
      <c r="D127" s="24"/>
      <c r="E127" s="23"/>
      <c r="F127" s="24"/>
      <c r="G127" s="23"/>
      <c r="H127" s="23"/>
      <c r="I127" s="36"/>
      <c r="J127" s="23"/>
      <c r="K127" s="23"/>
    </row>
    <row r="128" spans="1:11" ht="15">
      <c r="A128" s="23"/>
      <c r="B128" s="23"/>
      <c r="C128" s="23"/>
      <c r="D128" s="24"/>
      <c r="E128" s="23"/>
      <c r="F128" s="24"/>
      <c r="G128" s="23"/>
      <c r="H128" s="23"/>
      <c r="I128" s="36"/>
      <c r="J128" s="23"/>
      <c r="K128" s="23"/>
    </row>
    <row r="129" spans="1:11" ht="15">
      <c r="A129" s="23"/>
      <c r="B129" s="23"/>
      <c r="C129" s="23"/>
      <c r="D129" s="24"/>
      <c r="E129" s="23"/>
      <c r="F129" s="24"/>
      <c r="G129" s="23"/>
      <c r="H129" s="23"/>
      <c r="I129" s="36"/>
      <c r="J129" s="23"/>
      <c r="K129" s="23"/>
    </row>
    <row r="130" spans="1:11" ht="15">
      <c r="A130" s="23"/>
      <c r="B130" s="23"/>
      <c r="C130" s="23"/>
      <c r="D130" s="24"/>
      <c r="E130" s="23"/>
      <c r="F130" s="24"/>
      <c r="G130" s="23"/>
      <c r="H130" s="23"/>
      <c r="I130" s="36"/>
      <c r="J130" s="23"/>
      <c r="K130" s="23"/>
    </row>
    <row r="131" spans="1:11" ht="15">
      <c r="A131" s="23"/>
      <c r="B131" s="23"/>
      <c r="C131" s="23"/>
      <c r="D131" s="24"/>
      <c r="E131" s="23"/>
      <c r="F131" s="24"/>
      <c r="G131" s="23"/>
      <c r="H131" s="23"/>
      <c r="I131" s="36"/>
      <c r="J131" s="23"/>
      <c r="K131" s="23"/>
    </row>
    <row r="132" spans="1:11" ht="15">
      <c r="A132" s="23"/>
      <c r="B132" s="23"/>
      <c r="C132" s="23"/>
      <c r="D132" s="24"/>
      <c r="E132" s="23"/>
      <c r="F132" s="24"/>
      <c r="G132" s="23"/>
      <c r="H132" s="23"/>
      <c r="I132" s="36"/>
      <c r="J132" s="23"/>
      <c r="K132" s="23"/>
    </row>
    <row r="133" spans="1:11" ht="15">
      <c r="A133" s="23"/>
      <c r="B133" s="23"/>
      <c r="C133" s="23"/>
      <c r="D133" s="24"/>
      <c r="E133" s="23"/>
      <c r="F133" s="24"/>
      <c r="G133" s="23"/>
      <c r="H133" s="23"/>
      <c r="I133" s="36"/>
      <c r="J133" s="23"/>
      <c r="K133" s="23"/>
    </row>
    <row r="134" spans="1:11" ht="15">
      <c r="A134" s="23"/>
      <c r="B134" s="23"/>
      <c r="C134" s="23"/>
      <c r="D134" s="24"/>
      <c r="E134" s="23"/>
      <c r="F134" s="24"/>
      <c r="G134" s="23"/>
      <c r="H134" s="23"/>
      <c r="I134" s="36"/>
      <c r="J134" s="23"/>
      <c r="K134" s="23"/>
    </row>
    <row r="135" spans="1:11" ht="15">
      <c r="A135" s="23"/>
      <c r="B135" s="23"/>
      <c r="C135" s="23"/>
      <c r="D135" s="24"/>
      <c r="E135" s="23"/>
      <c r="F135" s="24"/>
      <c r="G135" s="23"/>
      <c r="H135" s="23"/>
      <c r="I135" s="36"/>
      <c r="J135" s="23"/>
      <c r="K135" s="23"/>
    </row>
    <row r="136" spans="1:11" ht="15">
      <c r="A136" s="23"/>
      <c r="B136" s="23"/>
      <c r="C136" s="23"/>
      <c r="D136" s="24"/>
      <c r="E136" s="23"/>
      <c r="F136" s="24"/>
      <c r="G136" s="23"/>
      <c r="H136" s="23"/>
      <c r="I136" s="36"/>
      <c r="J136" s="23"/>
      <c r="K136" s="23"/>
    </row>
    <row r="137" spans="1:11" ht="15">
      <c r="A137" s="23"/>
      <c r="B137" s="23"/>
      <c r="C137" s="23"/>
      <c r="D137" s="24"/>
      <c r="E137" s="23"/>
      <c r="F137" s="24"/>
      <c r="G137" s="23"/>
      <c r="H137" s="23"/>
      <c r="I137" s="36"/>
      <c r="J137" s="23"/>
      <c r="K137" s="23"/>
    </row>
    <row r="138" spans="1:11" ht="15">
      <c r="A138" s="23"/>
      <c r="B138" s="23"/>
      <c r="C138" s="23"/>
      <c r="D138" s="24"/>
      <c r="E138" s="23"/>
      <c r="F138" s="24"/>
      <c r="G138" s="23"/>
      <c r="H138" s="23"/>
      <c r="I138" s="36"/>
      <c r="J138" s="23"/>
      <c r="K138" s="23"/>
    </row>
    <row r="139" spans="1:11" ht="15">
      <c r="A139" s="23"/>
      <c r="B139" s="23"/>
      <c r="C139" s="23"/>
      <c r="D139" s="24"/>
      <c r="E139" s="23"/>
      <c r="F139" s="24"/>
      <c r="G139" s="23"/>
      <c r="H139" s="23"/>
      <c r="I139" s="36"/>
      <c r="J139" s="23"/>
      <c r="K139" s="23"/>
    </row>
    <row r="140" spans="1:11" ht="15">
      <c r="A140" s="23"/>
      <c r="B140" s="23"/>
      <c r="C140" s="23"/>
      <c r="D140" s="24"/>
      <c r="E140" s="23"/>
      <c r="F140" s="24"/>
      <c r="G140" s="23"/>
      <c r="H140" s="23"/>
      <c r="I140" s="36"/>
      <c r="J140" s="23"/>
      <c r="K140" s="23"/>
    </row>
    <row r="141" spans="1:11" ht="15">
      <c r="A141" s="23"/>
      <c r="B141" s="23"/>
      <c r="C141" s="23"/>
      <c r="D141" s="24"/>
      <c r="E141" s="23"/>
      <c r="F141" s="24"/>
      <c r="G141" s="23"/>
      <c r="H141" s="23"/>
      <c r="I141" s="36"/>
      <c r="J141" s="23"/>
      <c r="K141" s="23"/>
    </row>
    <row r="142" spans="1:11" ht="15">
      <c r="A142" s="23"/>
      <c r="B142" s="23"/>
      <c r="C142" s="23"/>
      <c r="D142" s="24"/>
      <c r="E142" s="23"/>
      <c r="F142" s="24"/>
      <c r="G142" s="23"/>
      <c r="H142" s="23"/>
      <c r="I142" s="36"/>
      <c r="J142" s="23"/>
      <c r="K142" s="23"/>
    </row>
    <row r="143" spans="1:11" ht="15">
      <c r="A143" s="23"/>
      <c r="B143" s="23"/>
      <c r="C143" s="23"/>
      <c r="D143" s="24"/>
      <c r="E143" s="23"/>
      <c r="F143" s="24"/>
      <c r="G143" s="23"/>
      <c r="H143" s="23"/>
      <c r="I143" s="36"/>
      <c r="J143" s="23"/>
      <c r="K143" s="23"/>
    </row>
    <row r="144" spans="1:11" ht="15">
      <c r="A144" s="23"/>
      <c r="B144" s="23"/>
      <c r="C144" s="23"/>
      <c r="D144" s="24"/>
      <c r="E144" s="23"/>
      <c r="F144" s="24"/>
      <c r="G144" s="23"/>
      <c r="H144" s="23"/>
      <c r="I144" s="36"/>
      <c r="J144" s="23"/>
      <c r="K144" s="23"/>
    </row>
    <row r="145" spans="1:11" ht="15">
      <c r="A145" s="23"/>
      <c r="B145" s="23"/>
      <c r="C145" s="23"/>
      <c r="D145" s="24"/>
      <c r="E145" s="23"/>
      <c r="F145" s="24"/>
      <c r="G145" s="23"/>
      <c r="H145" s="23"/>
      <c r="I145" s="36"/>
      <c r="J145" s="23"/>
      <c r="K145" s="23"/>
    </row>
    <row r="146" spans="1:11" ht="15">
      <c r="A146" s="23"/>
      <c r="B146" s="23"/>
      <c r="C146" s="23"/>
      <c r="D146" s="24"/>
      <c r="E146" s="23"/>
      <c r="F146" s="24"/>
      <c r="G146" s="23"/>
      <c r="H146" s="23"/>
      <c r="I146" s="36"/>
      <c r="J146" s="23"/>
      <c r="K146" s="23"/>
    </row>
    <row r="147" spans="1:11" ht="15">
      <c r="A147" s="23"/>
      <c r="B147" s="23"/>
      <c r="C147" s="23"/>
      <c r="D147" s="24"/>
      <c r="E147" s="23"/>
      <c r="F147" s="24"/>
      <c r="G147" s="23"/>
      <c r="H147" s="23"/>
      <c r="I147" s="36"/>
      <c r="J147" s="23"/>
      <c r="K147" s="23"/>
    </row>
    <row r="148" spans="1:11" ht="15">
      <c r="A148" s="23"/>
      <c r="B148" s="23"/>
      <c r="C148" s="23"/>
      <c r="D148" s="24"/>
      <c r="E148" s="23"/>
      <c r="F148" s="24"/>
      <c r="G148" s="23"/>
      <c r="H148" s="23"/>
      <c r="I148" s="36"/>
      <c r="J148" s="23"/>
      <c r="K148" s="23"/>
    </row>
    <row r="149" spans="1:11" ht="15">
      <c r="A149" s="23"/>
      <c r="B149" s="23"/>
      <c r="C149" s="23"/>
      <c r="D149" s="24"/>
      <c r="E149" s="23"/>
      <c r="F149" s="24"/>
      <c r="G149" s="23"/>
      <c r="H149" s="23"/>
      <c r="I149" s="36"/>
      <c r="J149" s="23"/>
      <c r="K149" s="23"/>
    </row>
    <row r="150" spans="1:11" ht="15">
      <c r="A150" s="23"/>
      <c r="B150" s="23"/>
      <c r="C150" s="23"/>
      <c r="D150" s="24"/>
      <c r="E150" s="23"/>
      <c r="F150" s="24"/>
      <c r="G150" s="23"/>
      <c r="H150" s="23"/>
      <c r="I150" s="36"/>
      <c r="J150" s="23"/>
      <c r="K150" s="23"/>
    </row>
    <row r="151" spans="1:11" ht="15">
      <c r="A151" s="23"/>
      <c r="B151" s="23"/>
      <c r="C151" s="23"/>
      <c r="D151" s="24"/>
      <c r="E151" s="23"/>
      <c r="F151" s="24"/>
      <c r="G151" s="23"/>
      <c r="H151" s="23"/>
      <c r="I151" s="36"/>
      <c r="J151" s="23"/>
      <c r="K151" s="23"/>
    </row>
    <row r="152" spans="1:11" ht="15">
      <c r="A152" s="23"/>
      <c r="B152" s="23"/>
      <c r="C152" s="23"/>
      <c r="D152" s="24"/>
      <c r="E152" s="23"/>
      <c r="F152" s="24"/>
      <c r="G152" s="23"/>
      <c r="H152" s="23"/>
      <c r="I152" s="36"/>
      <c r="J152" s="23"/>
      <c r="K152" s="23"/>
    </row>
    <row r="153" spans="1:11" ht="15">
      <c r="A153" s="23"/>
      <c r="B153" s="23"/>
      <c r="C153" s="23"/>
      <c r="D153" s="24"/>
      <c r="E153" s="23"/>
      <c r="F153" s="24"/>
      <c r="G153" s="23"/>
      <c r="H153" s="23"/>
      <c r="I153" s="36"/>
      <c r="J153" s="23"/>
      <c r="K153" s="23"/>
    </row>
    <row r="154" spans="1:11" ht="15">
      <c r="A154" s="23"/>
      <c r="B154" s="23"/>
      <c r="C154" s="23"/>
      <c r="D154" s="24"/>
      <c r="E154" s="23"/>
      <c r="F154" s="24"/>
      <c r="G154" s="23"/>
      <c r="H154" s="23"/>
      <c r="I154" s="36"/>
      <c r="J154" s="23"/>
      <c r="K154" s="23"/>
    </row>
    <row r="155" spans="1:11" ht="15">
      <c r="A155" s="23"/>
      <c r="B155" s="23"/>
      <c r="C155" s="23"/>
      <c r="D155" s="24"/>
      <c r="E155" s="23"/>
      <c r="F155" s="24"/>
      <c r="G155" s="23"/>
      <c r="H155" s="23"/>
      <c r="I155" s="36"/>
      <c r="J155" s="23"/>
      <c r="K155" s="23"/>
    </row>
    <row r="156" spans="1:11" ht="15">
      <c r="A156" s="23"/>
      <c r="B156" s="23"/>
      <c r="C156" s="23"/>
      <c r="D156" s="24"/>
      <c r="E156" s="23"/>
      <c r="F156" s="24"/>
      <c r="G156" s="23"/>
      <c r="H156" s="23"/>
      <c r="I156" s="36"/>
      <c r="J156" s="23"/>
      <c r="K156" s="23"/>
    </row>
    <row r="157" spans="1:11" ht="15">
      <c r="A157" s="23"/>
      <c r="B157" s="23"/>
      <c r="C157" s="23"/>
      <c r="D157" s="24"/>
      <c r="E157" s="23"/>
      <c r="F157" s="24"/>
      <c r="G157" s="23"/>
      <c r="H157" s="23"/>
      <c r="I157" s="36"/>
      <c r="J157" s="23"/>
      <c r="K157" s="23"/>
    </row>
    <row r="158" spans="1:11" ht="15">
      <c r="A158" s="23"/>
      <c r="B158" s="23"/>
      <c r="C158" s="23"/>
      <c r="D158" s="24"/>
      <c r="E158" s="23"/>
      <c r="F158" s="24"/>
      <c r="G158" s="23"/>
      <c r="H158" s="23"/>
      <c r="I158" s="36"/>
      <c r="J158" s="23"/>
      <c r="K158" s="23"/>
    </row>
    <row r="159" spans="1:11" ht="15">
      <c r="A159" s="23"/>
      <c r="B159" s="23"/>
      <c r="C159" s="23"/>
      <c r="D159" s="24"/>
      <c r="E159" s="23"/>
      <c r="F159" s="24"/>
      <c r="G159" s="23"/>
      <c r="H159" s="23"/>
      <c r="I159" s="36"/>
      <c r="J159" s="23"/>
      <c r="K159" s="23"/>
    </row>
    <row r="160" spans="1:11" ht="15">
      <c r="A160" s="23"/>
      <c r="B160" s="23"/>
      <c r="C160" s="23"/>
      <c r="D160" s="24"/>
      <c r="E160" s="23"/>
      <c r="F160" s="24"/>
      <c r="G160" s="23"/>
      <c r="H160" s="23"/>
      <c r="I160" s="36"/>
      <c r="J160" s="23"/>
      <c r="K160" s="23"/>
    </row>
    <row r="161" spans="1:11" ht="15">
      <c r="A161" s="23"/>
      <c r="B161" s="23"/>
      <c r="C161" s="23"/>
      <c r="D161" s="24"/>
      <c r="E161" s="23"/>
      <c r="F161" s="24"/>
      <c r="G161" s="23"/>
      <c r="H161" s="23"/>
      <c r="I161" s="36"/>
      <c r="J161" s="23"/>
      <c r="K161" s="23"/>
    </row>
    <row r="162" spans="1:11" ht="15">
      <c r="A162" s="23"/>
      <c r="B162" s="23"/>
      <c r="C162" s="23"/>
      <c r="D162" s="24"/>
      <c r="E162" s="23"/>
      <c r="F162" s="24"/>
      <c r="G162" s="23"/>
      <c r="H162" s="23"/>
      <c r="I162" s="36"/>
      <c r="J162" s="23"/>
      <c r="K162" s="23"/>
    </row>
    <row r="163" spans="1:11" ht="15">
      <c r="A163" s="23"/>
      <c r="B163" s="23"/>
      <c r="C163" s="23"/>
      <c r="D163" s="24"/>
      <c r="E163" s="23"/>
      <c r="F163" s="24"/>
      <c r="G163" s="23"/>
      <c r="H163" s="23"/>
      <c r="I163" s="36"/>
      <c r="J163" s="23"/>
      <c r="K163" s="23"/>
    </row>
    <row r="164" spans="1:11" ht="15">
      <c r="A164" s="23"/>
      <c r="B164" s="23"/>
      <c r="C164" s="23"/>
      <c r="D164" s="24"/>
      <c r="E164" s="23"/>
      <c r="F164" s="24"/>
      <c r="G164" s="23"/>
      <c r="H164" s="23"/>
      <c r="I164" s="36"/>
      <c r="J164" s="23"/>
      <c r="K164" s="23"/>
    </row>
    <row r="165" spans="1:11" ht="15">
      <c r="A165" s="23"/>
      <c r="B165" s="23"/>
      <c r="C165" s="23"/>
      <c r="D165" s="24"/>
      <c r="E165" s="23"/>
      <c r="F165" s="24"/>
      <c r="G165" s="23"/>
      <c r="H165" s="23"/>
      <c r="I165" s="36"/>
      <c r="J165" s="23"/>
      <c r="K165" s="23"/>
    </row>
    <row r="166" spans="1:11" ht="15">
      <c r="A166" s="23"/>
      <c r="B166" s="23"/>
      <c r="C166" s="23"/>
      <c r="D166" s="24"/>
      <c r="E166" s="23"/>
      <c r="F166" s="24"/>
      <c r="G166" s="23"/>
      <c r="H166" s="23"/>
      <c r="I166" s="36"/>
      <c r="J166" s="23"/>
      <c r="K166" s="23"/>
    </row>
    <row r="167" spans="1:11" ht="15">
      <c r="A167" s="23"/>
      <c r="B167" s="23"/>
      <c r="C167" s="23"/>
      <c r="D167" s="24"/>
      <c r="E167" s="23"/>
      <c r="F167" s="24"/>
      <c r="G167" s="23"/>
      <c r="H167" s="23"/>
      <c r="I167" s="36"/>
      <c r="J167" s="23"/>
      <c r="K167" s="23"/>
    </row>
    <row r="168" spans="1:11" ht="15">
      <c r="A168" s="23"/>
      <c r="B168" s="23"/>
      <c r="C168" s="23"/>
      <c r="D168" s="24"/>
      <c r="E168" s="23"/>
      <c r="F168" s="24"/>
      <c r="G168" s="23"/>
      <c r="H168" s="23"/>
      <c r="I168" s="36"/>
      <c r="J168" s="23"/>
      <c r="K168" s="23"/>
    </row>
    <row r="169" spans="1:11" ht="15">
      <c r="A169" s="23"/>
      <c r="B169" s="23"/>
      <c r="C169" s="23"/>
      <c r="D169" s="24"/>
      <c r="E169" s="23"/>
      <c r="F169" s="24"/>
      <c r="G169" s="23"/>
      <c r="H169" s="23"/>
      <c r="I169" s="36"/>
      <c r="J169" s="23"/>
      <c r="K169" s="23"/>
    </row>
  </sheetData>
  <mergeCells count="35">
    <mergeCell ref="D35:K35"/>
    <mergeCell ref="H36:K36"/>
    <mergeCell ref="H37:K37"/>
    <mergeCell ref="B3:C3"/>
    <mergeCell ref="L3:M3"/>
    <mergeCell ref="I3:K3"/>
    <mergeCell ref="A34:K34"/>
    <mergeCell ref="B9:C9"/>
    <mergeCell ref="I9:K9"/>
    <mergeCell ref="L9:M9"/>
    <mergeCell ref="B10:C10"/>
    <mergeCell ref="I10:K10"/>
    <mergeCell ref="L10:M10"/>
    <mergeCell ref="B30:C30"/>
    <mergeCell ref="H30:K30"/>
    <mergeCell ref="D31:K31"/>
    <mergeCell ref="H33:K33"/>
    <mergeCell ref="B7:C7"/>
    <mergeCell ref="I7:K7"/>
    <mergeCell ref="L7:M7"/>
    <mergeCell ref="B8:C8"/>
    <mergeCell ref="I8:K8"/>
    <mergeCell ref="L8:M8"/>
    <mergeCell ref="H32:K32"/>
    <mergeCell ref="H4:H5"/>
    <mergeCell ref="I4:K5"/>
    <mergeCell ref="B6:C6"/>
    <mergeCell ref="I6:K6"/>
    <mergeCell ref="L6:M6"/>
    <mergeCell ref="G4:G5"/>
    <mergeCell ref="A4:A5"/>
    <mergeCell ref="B4:C5"/>
    <mergeCell ref="D4:D5"/>
    <mergeCell ref="E4:E5"/>
    <mergeCell ref="F4:F5"/>
  </mergeCells>
  <printOptions/>
  <pageMargins left="0.25" right="0.25" top="0.75" bottom="0.75" header="0.30000000000000004" footer="0.3000000000000000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0"/>
  <sheetViews>
    <sheetView tabSelected="1" zoomScale="112" zoomScaleNormal="112" workbookViewId="0" topLeftCell="A100">
      <selection activeCell="L113" sqref="L113"/>
    </sheetView>
  </sheetViews>
  <sheetFormatPr defaultColWidth="9.140625" defaultRowHeight="15"/>
  <cols>
    <col min="1" max="1" width="9.140625" style="0" customWidth="1"/>
    <col min="3" max="3" width="14.7109375" style="0" customWidth="1"/>
    <col min="4" max="4" width="6.8515625" style="0" customWidth="1"/>
    <col min="5" max="5" width="8.7109375" style="84" customWidth="1"/>
    <col min="6" max="6" width="8.140625" style="0" customWidth="1"/>
    <col min="8" max="8" width="20.8515625" style="0" customWidth="1"/>
    <col min="9" max="9" width="9.140625" style="52" customWidth="1"/>
    <col min="10" max="10" width="5.421875" style="52" customWidth="1"/>
    <col min="11" max="11" width="1.1484375" style="52" hidden="1" customWidth="1"/>
    <col min="13" max="13" width="24.140625" style="0" customWidth="1"/>
    <col min="14" max="14" width="16.57421875" style="0" customWidth="1"/>
    <col min="15" max="15" width="15.28125" style="70" bestFit="1" customWidth="1"/>
    <col min="16" max="16" width="14.7109375" style="70" customWidth="1"/>
  </cols>
  <sheetData>
    <row r="1" spans="2:13" ht="18.75">
      <c r="B1" s="1" t="s">
        <v>145</v>
      </c>
      <c r="D1" s="2"/>
      <c r="F1" s="2"/>
      <c r="L1" s="37"/>
      <c r="M1" s="37"/>
    </row>
    <row r="2" spans="1:13" ht="15">
      <c r="A2" s="3"/>
      <c r="B2" s="4" t="s">
        <v>11</v>
      </c>
      <c r="C2" s="3"/>
      <c r="D2" s="5"/>
      <c r="E2" s="85"/>
      <c r="F2" s="6"/>
      <c r="G2" s="3"/>
      <c r="H2" s="4"/>
      <c r="I2" s="53"/>
      <c r="J2" s="53"/>
      <c r="K2" s="53"/>
      <c r="L2" s="31"/>
      <c r="M2" s="31"/>
    </row>
    <row r="3" spans="1:13" ht="15.75">
      <c r="A3" s="33">
        <v>1</v>
      </c>
      <c r="B3" s="132">
        <v>2</v>
      </c>
      <c r="C3" s="132"/>
      <c r="D3" s="45">
        <v>3</v>
      </c>
      <c r="E3" s="86">
        <v>4</v>
      </c>
      <c r="F3" s="42">
        <v>5</v>
      </c>
      <c r="G3" s="33">
        <v>6</v>
      </c>
      <c r="H3" s="62">
        <v>7</v>
      </c>
      <c r="I3" s="186">
        <v>8</v>
      </c>
      <c r="J3" s="187"/>
      <c r="K3" s="188"/>
      <c r="L3" s="133">
        <v>9</v>
      </c>
      <c r="M3" s="134"/>
    </row>
    <row r="4" spans="1:13" ht="24.95" customHeight="1">
      <c r="A4" s="193" t="s">
        <v>0</v>
      </c>
      <c r="B4" s="195" t="s">
        <v>14</v>
      </c>
      <c r="C4" s="195"/>
      <c r="D4" s="193" t="s">
        <v>1</v>
      </c>
      <c r="E4" s="198" t="s">
        <v>2</v>
      </c>
      <c r="F4" s="200" t="s">
        <v>15</v>
      </c>
      <c r="G4" s="195" t="s">
        <v>45</v>
      </c>
      <c r="H4" s="195" t="s">
        <v>13</v>
      </c>
      <c r="I4" s="208" t="s">
        <v>38</v>
      </c>
      <c r="J4" s="208"/>
      <c r="K4" s="209"/>
      <c r="L4" s="213" t="s">
        <v>4</v>
      </c>
      <c r="M4" s="214"/>
    </row>
    <row r="5" spans="1:14" ht="41.25" customHeight="1">
      <c r="A5" s="194"/>
      <c r="B5" s="196"/>
      <c r="C5" s="196"/>
      <c r="D5" s="197"/>
      <c r="E5" s="199"/>
      <c r="F5" s="201"/>
      <c r="G5" s="196"/>
      <c r="H5" s="196"/>
      <c r="I5" s="210"/>
      <c r="J5" s="210"/>
      <c r="K5" s="211"/>
      <c r="L5" s="215"/>
      <c r="M5" s="216"/>
      <c r="N5" s="115" t="s">
        <v>147</v>
      </c>
    </row>
    <row r="6" spans="1:17" ht="25.5" customHeight="1">
      <c r="A6" s="61"/>
      <c r="B6" s="205" t="s">
        <v>69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  <c r="O6" s="112"/>
      <c r="P6" s="112"/>
      <c r="Q6" s="113"/>
    </row>
    <row r="7" spans="1:17" ht="27" customHeight="1">
      <c r="A7" s="9">
        <v>1</v>
      </c>
      <c r="B7" s="177" t="s">
        <v>16</v>
      </c>
      <c r="C7" s="177"/>
      <c r="D7" s="58" t="s">
        <v>5</v>
      </c>
      <c r="E7" s="87">
        <v>76700</v>
      </c>
      <c r="F7" s="58">
        <v>6</v>
      </c>
      <c r="G7" s="59"/>
      <c r="H7" s="60">
        <f aca="true" t="shared" si="0" ref="H7:H11">E7*F7*G7</f>
        <v>0</v>
      </c>
      <c r="I7" s="212">
        <f>E7*F7</f>
        <v>460200</v>
      </c>
      <c r="J7" s="212"/>
      <c r="K7" s="212"/>
      <c r="L7" s="129" t="s">
        <v>67</v>
      </c>
      <c r="M7" s="129"/>
      <c r="O7" s="112"/>
      <c r="P7" s="112"/>
      <c r="Q7" s="113"/>
    </row>
    <row r="8" spans="1:17" ht="27" customHeight="1">
      <c r="A8" s="9">
        <v>2</v>
      </c>
      <c r="B8" s="127" t="s">
        <v>16</v>
      </c>
      <c r="C8" s="127"/>
      <c r="D8" s="58" t="s">
        <v>5</v>
      </c>
      <c r="E8" s="88">
        <v>5872</v>
      </c>
      <c r="F8" s="9">
        <v>6</v>
      </c>
      <c r="G8" s="25"/>
      <c r="H8" s="43">
        <f t="shared" si="0"/>
        <v>0</v>
      </c>
      <c r="I8" s="191">
        <f>E8*F8</f>
        <v>35232</v>
      </c>
      <c r="J8" s="191"/>
      <c r="K8" s="191"/>
      <c r="L8" s="129" t="s">
        <v>68</v>
      </c>
      <c r="M8" s="129"/>
      <c r="O8" s="112"/>
      <c r="P8" s="112"/>
      <c r="Q8" s="113"/>
    </row>
    <row r="9" spans="1:17" ht="27" customHeight="1">
      <c r="A9" s="9">
        <v>3</v>
      </c>
      <c r="B9" s="127" t="s">
        <v>16</v>
      </c>
      <c r="C9" s="127"/>
      <c r="D9" s="9" t="s">
        <v>5</v>
      </c>
      <c r="E9" s="88">
        <v>1753</v>
      </c>
      <c r="F9" s="9">
        <v>6</v>
      </c>
      <c r="G9" s="25"/>
      <c r="H9" s="43">
        <f t="shared" si="0"/>
        <v>0</v>
      </c>
      <c r="I9" s="191">
        <f aca="true" t="shared" si="1" ref="I9:I11">E9*F9</f>
        <v>10518</v>
      </c>
      <c r="J9" s="191"/>
      <c r="K9" s="191"/>
      <c r="L9" s="149" t="s">
        <v>65</v>
      </c>
      <c r="M9" s="149"/>
      <c r="O9" s="112"/>
      <c r="P9" s="112"/>
      <c r="Q9" s="113"/>
    </row>
    <row r="10" spans="1:17" ht="27" customHeight="1" thickBot="1">
      <c r="A10" s="9">
        <v>4</v>
      </c>
      <c r="B10" s="144" t="s">
        <v>18</v>
      </c>
      <c r="C10" s="144"/>
      <c r="D10" s="9" t="s">
        <v>5</v>
      </c>
      <c r="E10" s="88">
        <v>2199</v>
      </c>
      <c r="F10" s="9">
        <v>3</v>
      </c>
      <c r="G10" s="25"/>
      <c r="H10" s="43">
        <f t="shared" si="0"/>
        <v>0</v>
      </c>
      <c r="I10" s="191">
        <f t="shared" si="1"/>
        <v>6597</v>
      </c>
      <c r="J10" s="191"/>
      <c r="K10" s="192"/>
      <c r="L10" s="178" t="s">
        <v>67</v>
      </c>
      <c r="M10" s="178"/>
      <c r="O10" s="112"/>
      <c r="P10" s="112"/>
      <c r="Q10" s="113"/>
    </row>
    <row r="11" spans="1:17" ht="30" customHeight="1" thickBot="1">
      <c r="A11" s="9">
        <v>5</v>
      </c>
      <c r="B11" s="145" t="s">
        <v>18</v>
      </c>
      <c r="C11" s="145"/>
      <c r="D11" s="9" t="s">
        <v>5</v>
      </c>
      <c r="E11" s="89">
        <v>317</v>
      </c>
      <c r="F11" s="55">
        <v>3</v>
      </c>
      <c r="G11" s="56"/>
      <c r="H11" s="57">
        <f t="shared" si="0"/>
        <v>0</v>
      </c>
      <c r="I11" s="189">
        <f t="shared" si="1"/>
        <v>951</v>
      </c>
      <c r="J11" s="189"/>
      <c r="K11" s="190"/>
      <c r="L11" s="178" t="s">
        <v>66</v>
      </c>
      <c r="M11" s="178"/>
      <c r="N11" s="79">
        <f>SUM(H7:H11)</f>
        <v>0</v>
      </c>
      <c r="O11" s="112"/>
      <c r="P11" s="112"/>
      <c r="Q11" s="113"/>
    </row>
    <row r="12" spans="1:17" ht="34.5" customHeight="1">
      <c r="A12" s="9">
        <v>9</v>
      </c>
      <c r="B12" s="144" t="s">
        <v>24</v>
      </c>
      <c r="C12" s="144"/>
      <c r="D12" s="9" t="s">
        <v>5</v>
      </c>
      <c r="E12" s="88">
        <v>50</v>
      </c>
      <c r="F12" s="9">
        <v>1</v>
      </c>
      <c r="G12" s="25"/>
      <c r="H12" s="43">
        <f aca="true" t="shared" si="2" ref="H12:H74">E12*F12*G12</f>
        <v>0</v>
      </c>
      <c r="I12" s="156">
        <f aca="true" t="shared" si="3" ref="I12">E12*F12</f>
        <v>50</v>
      </c>
      <c r="J12" s="156"/>
      <c r="K12" s="156"/>
      <c r="L12" s="129" t="s">
        <v>25</v>
      </c>
      <c r="M12" s="129"/>
      <c r="O12" s="112"/>
      <c r="P12" s="112"/>
      <c r="Q12" s="113"/>
    </row>
    <row r="13" spans="1:17" ht="42" customHeight="1">
      <c r="A13" s="9">
        <v>10</v>
      </c>
      <c r="B13" s="127" t="s">
        <v>72</v>
      </c>
      <c r="C13" s="127"/>
      <c r="D13" s="9" t="s">
        <v>5</v>
      </c>
      <c r="E13" s="88">
        <v>250</v>
      </c>
      <c r="F13" s="9">
        <v>1</v>
      </c>
      <c r="G13" s="25"/>
      <c r="H13" s="43">
        <f t="shared" si="2"/>
        <v>0</v>
      </c>
      <c r="I13" s="156">
        <f aca="true" t="shared" si="4" ref="I13:I78">E13*F13</f>
        <v>250</v>
      </c>
      <c r="J13" s="156"/>
      <c r="K13" s="156"/>
      <c r="L13" s="129" t="s">
        <v>71</v>
      </c>
      <c r="M13" s="129"/>
      <c r="O13" s="112"/>
      <c r="P13" s="112"/>
      <c r="Q13" s="113"/>
    </row>
    <row r="14" spans="1:17" ht="24" customHeight="1">
      <c r="A14" s="9">
        <v>11</v>
      </c>
      <c r="B14" s="127" t="s">
        <v>26</v>
      </c>
      <c r="C14" s="127"/>
      <c r="D14" s="55" t="s">
        <v>6</v>
      </c>
      <c r="E14" s="88">
        <v>13</v>
      </c>
      <c r="F14" s="9">
        <v>1</v>
      </c>
      <c r="G14" s="25"/>
      <c r="H14" s="43">
        <f t="shared" si="2"/>
        <v>0</v>
      </c>
      <c r="I14" s="156">
        <f t="shared" si="4"/>
        <v>13</v>
      </c>
      <c r="J14" s="156"/>
      <c r="K14" s="156"/>
      <c r="L14" s="129" t="s">
        <v>27</v>
      </c>
      <c r="M14" s="129"/>
      <c r="O14" s="112"/>
      <c r="P14" s="112"/>
      <c r="Q14" s="113"/>
    </row>
    <row r="15" spans="1:17" ht="24.75" customHeight="1">
      <c r="A15" s="9">
        <v>12</v>
      </c>
      <c r="B15" s="127" t="s">
        <v>28</v>
      </c>
      <c r="C15" s="127"/>
      <c r="D15" s="9" t="s">
        <v>29</v>
      </c>
      <c r="E15" s="88">
        <v>75</v>
      </c>
      <c r="F15" s="9">
        <v>1</v>
      </c>
      <c r="G15" s="25"/>
      <c r="H15" s="43">
        <f t="shared" si="2"/>
        <v>0</v>
      </c>
      <c r="I15" s="156">
        <f t="shared" si="4"/>
        <v>75</v>
      </c>
      <c r="J15" s="156"/>
      <c r="K15" s="156"/>
      <c r="L15" s="129" t="s">
        <v>33</v>
      </c>
      <c r="M15" s="129"/>
      <c r="O15" s="112"/>
      <c r="P15" s="112"/>
      <c r="Q15" s="113"/>
    </row>
    <row r="16" spans="1:17" ht="24" customHeight="1">
      <c r="A16" s="9">
        <v>13</v>
      </c>
      <c r="B16" s="127" t="s">
        <v>30</v>
      </c>
      <c r="C16" s="127"/>
      <c r="D16" s="9" t="s">
        <v>5</v>
      </c>
      <c r="E16" s="88">
        <v>250</v>
      </c>
      <c r="F16" s="9">
        <v>1</v>
      </c>
      <c r="G16" s="25"/>
      <c r="H16" s="43">
        <f t="shared" si="2"/>
        <v>0</v>
      </c>
      <c r="I16" s="156">
        <f t="shared" si="4"/>
        <v>250</v>
      </c>
      <c r="J16" s="156"/>
      <c r="K16" s="156"/>
      <c r="L16" s="129"/>
      <c r="M16" s="129"/>
      <c r="O16" s="112"/>
      <c r="P16" s="112"/>
      <c r="Q16" s="113"/>
    </row>
    <row r="17" spans="1:17" ht="21.75" customHeight="1">
      <c r="A17" s="9">
        <v>14</v>
      </c>
      <c r="B17" s="127" t="s">
        <v>31</v>
      </c>
      <c r="C17" s="127"/>
      <c r="D17" s="9" t="s">
        <v>32</v>
      </c>
      <c r="E17" s="88">
        <v>10</v>
      </c>
      <c r="F17" s="9">
        <v>1</v>
      </c>
      <c r="G17" s="25"/>
      <c r="H17" s="43">
        <f t="shared" si="2"/>
        <v>0</v>
      </c>
      <c r="I17" s="156">
        <f t="shared" si="4"/>
        <v>10</v>
      </c>
      <c r="J17" s="156"/>
      <c r="K17" s="156"/>
      <c r="L17" s="129"/>
      <c r="M17" s="129"/>
      <c r="O17" s="112"/>
      <c r="P17" s="112"/>
      <c r="Q17" s="113"/>
    </row>
    <row r="18" spans="1:17" ht="27" customHeight="1">
      <c r="A18" s="9">
        <v>15</v>
      </c>
      <c r="B18" s="144" t="s">
        <v>34</v>
      </c>
      <c r="C18" s="127"/>
      <c r="D18" s="9" t="s">
        <v>10</v>
      </c>
      <c r="E18" s="88">
        <v>25</v>
      </c>
      <c r="F18" s="9">
        <v>6</v>
      </c>
      <c r="G18" s="25"/>
      <c r="H18" s="43">
        <f t="shared" si="2"/>
        <v>0</v>
      </c>
      <c r="I18" s="156">
        <f t="shared" si="4"/>
        <v>150</v>
      </c>
      <c r="J18" s="156"/>
      <c r="K18" s="156"/>
      <c r="L18" s="185" t="s">
        <v>35</v>
      </c>
      <c r="M18" s="129"/>
      <c r="O18" s="112"/>
      <c r="P18" s="112"/>
      <c r="Q18" s="113"/>
    </row>
    <row r="19" spans="1:17" ht="32.25" customHeight="1" thickBot="1">
      <c r="A19" s="9">
        <v>16</v>
      </c>
      <c r="B19" s="144" t="s">
        <v>36</v>
      </c>
      <c r="C19" s="144"/>
      <c r="D19" s="9" t="s">
        <v>37</v>
      </c>
      <c r="E19" s="88">
        <v>29</v>
      </c>
      <c r="F19" s="9">
        <v>1</v>
      </c>
      <c r="G19" s="25"/>
      <c r="H19" s="43">
        <f t="shared" si="2"/>
        <v>0</v>
      </c>
      <c r="I19" s="156">
        <f t="shared" si="4"/>
        <v>29</v>
      </c>
      <c r="J19" s="156"/>
      <c r="K19" s="156"/>
      <c r="L19" s="129" t="s">
        <v>40</v>
      </c>
      <c r="M19" s="129"/>
      <c r="O19" s="112"/>
      <c r="P19" s="112"/>
      <c r="Q19" s="113"/>
    </row>
    <row r="20" spans="1:17" ht="29.25" customHeight="1" thickBot="1">
      <c r="A20" s="9">
        <v>17</v>
      </c>
      <c r="B20" s="145" t="s">
        <v>70</v>
      </c>
      <c r="C20" s="145"/>
      <c r="D20" s="55" t="s">
        <v>37</v>
      </c>
      <c r="E20" s="89">
        <v>13</v>
      </c>
      <c r="F20" s="55">
        <v>1</v>
      </c>
      <c r="G20" s="56"/>
      <c r="H20" s="57">
        <f t="shared" si="2"/>
        <v>0</v>
      </c>
      <c r="I20" s="154">
        <f t="shared" si="4"/>
        <v>13</v>
      </c>
      <c r="J20" s="154"/>
      <c r="K20" s="154"/>
      <c r="L20" s="149" t="s">
        <v>39</v>
      </c>
      <c r="M20" s="162"/>
      <c r="N20" s="71">
        <f>SUM(H12:H20)</f>
        <v>0</v>
      </c>
      <c r="O20" s="112"/>
      <c r="P20" s="112"/>
      <c r="Q20" s="113"/>
    </row>
    <row r="21" spans="1:17" ht="54" customHeight="1">
      <c r="A21" s="54"/>
      <c r="B21" s="202" t="s">
        <v>46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4"/>
      <c r="N21" s="77"/>
      <c r="O21" s="112"/>
      <c r="P21" s="112"/>
      <c r="Q21" s="113"/>
    </row>
    <row r="22" spans="1:17" ht="33" customHeight="1">
      <c r="A22" s="54">
        <v>18</v>
      </c>
      <c r="B22" s="178" t="s">
        <v>42</v>
      </c>
      <c r="C22" s="178"/>
      <c r="D22" s="74" t="s">
        <v>5</v>
      </c>
      <c r="E22" s="90">
        <v>7670</v>
      </c>
      <c r="F22" s="74">
        <v>1</v>
      </c>
      <c r="G22" s="75"/>
      <c r="H22" s="76">
        <f t="shared" si="2"/>
        <v>0</v>
      </c>
      <c r="I22" s="184">
        <f t="shared" si="4"/>
        <v>7670</v>
      </c>
      <c r="J22" s="184"/>
      <c r="K22" s="184"/>
      <c r="L22" s="178" t="s">
        <v>41</v>
      </c>
      <c r="M22" s="178"/>
      <c r="N22" s="73"/>
      <c r="O22" s="112"/>
      <c r="P22" s="112"/>
      <c r="Q22" s="113"/>
    </row>
    <row r="23" spans="1:17" ht="28.5" customHeight="1" thickBot="1">
      <c r="A23" s="54">
        <v>19</v>
      </c>
      <c r="B23" s="178" t="s">
        <v>42</v>
      </c>
      <c r="C23" s="178"/>
      <c r="D23" s="74" t="s">
        <v>5</v>
      </c>
      <c r="E23" s="90">
        <v>587</v>
      </c>
      <c r="F23" s="74">
        <v>1</v>
      </c>
      <c r="G23" s="75"/>
      <c r="H23" s="76">
        <f t="shared" si="2"/>
        <v>0</v>
      </c>
      <c r="I23" s="179">
        <f t="shared" si="4"/>
        <v>587</v>
      </c>
      <c r="J23" s="179"/>
      <c r="K23" s="179"/>
      <c r="L23" s="178" t="s">
        <v>43</v>
      </c>
      <c r="M23" s="178"/>
      <c r="N23" s="73"/>
      <c r="O23" s="112"/>
      <c r="P23" s="112"/>
      <c r="Q23" s="113"/>
    </row>
    <row r="24" spans="1:17" ht="33" customHeight="1" thickBot="1">
      <c r="A24" s="54">
        <v>20</v>
      </c>
      <c r="B24" s="178" t="s">
        <v>42</v>
      </c>
      <c r="C24" s="178"/>
      <c r="D24" s="74" t="s">
        <v>5</v>
      </c>
      <c r="E24" s="90">
        <v>175.5</v>
      </c>
      <c r="F24" s="74">
        <v>1</v>
      </c>
      <c r="G24" s="75"/>
      <c r="H24" s="76">
        <f t="shared" si="2"/>
        <v>0</v>
      </c>
      <c r="I24" s="179">
        <f t="shared" si="4"/>
        <v>175.5</v>
      </c>
      <c r="J24" s="179"/>
      <c r="K24" s="179"/>
      <c r="L24" s="178" t="s">
        <v>44</v>
      </c>
      <c r="M24" s="180"/>
      <c r="N24" s="71">
        <f>SUM(H22:H24)</f>
        <v>0</v>
      </c>
      <c r="O24" s="112"/>
      <c r="P24" s="112"/>
      <c r="Q24" s="113"/>
    </row>
    <row r="25" spans="1:17" ht="27" customHeight="1">
      <c r="A25" s="54"/>
      <c r="B25" s="182" t="s">
        <v>123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78"/>
      <c r="O25" s="114"/>
      <c r="P25" s="112"/>
      <c r="Q25" s="113"/>
    </row>
    <row r="26" spans="1:17" ht="27" customHeight="1">
      <c r="A26" s="54">
        <v>24</v>
      </c>
      <c r="B26" s="181" t="s">
        <v>47</v>
      </c>
      <c r="C26" s="178"/>
      <c r="D26" s="74" t="s">
        <v>48</v>
      </c>
      <c r="E26" s="90">
        <v>125</v>
      </c>
      <c r="F26" s="74">
        <v>1</v>
      </c>
      <c r="G26" s="75"/>
      <c r="H26" s="76">
        <f t="shared" si="2"/>
        <v>0</v>
      </c>
      <c r="I26" s="179">
        <f t="shared" si="4"/>
        <v>125</v>
      </c>
      <c r="J26" s="179"/>
      <c r="K26" s="179"/>
      <c r="L26" s="178" t="s">
        <v>49</v>
      </c>
      <c r="M26" s="180"/>
      <c r="N26" s="66"/>
      <c r="O26" s="112"/>
      <c r="P26" s="112"/>
      <c r="Q26" s="113"/>
    </row>
    <row r="27" spans="1:17" ht="30.75" customHeight="1">
      <c r="A27" s="54">
        <v>25</v>
      </c>
      <c r="B27" s="178" t="s">
        <v>47</v>
      </c>
      <c r="C27" s="178"/>
      <c r="D27" s="74" t="s">
        <v>48</v>
      </c>
      <c r="E27" s="90">
        <v>80</v>
      </c>
      <c r="F27" s="74">
        <v>1</v>
      </c>
      <c r="G27" s="75"/>
      <c r="H27" s="76">
        <f t="shared" si="2"/>
        <v>0</v>
      </c>
      <c r="I27" s="179">
        <f t="shared" si="4"/>
        <v>80</v>
      </c>
      <c r="J27" s="179"/>
      <c r="K27" s="179"/>
      <c r="L27" s="178" t="s">
        <v>52</v>
      </c>
      <c r="M27" s="178"/>
      <c r="N27" s="73"/>
      <c r="O27" s="112"/>
      <c r="P27" s="112"/>
      <c r="Q27" s="113"/>
    </row>
    <row r="28" spans="1:17" ht="27" customHeight="1">
      <c r="A28" s="54">
        <v>26</v>
      </c>
      <c r="B28" s="178" t="s">
        <v>47</v>
      </c>
      <c r="C28" s="178"/>
      <c r="D28" s="74" t="s">
        <v>48</v>
      </c>
      <c r="E28" s="90">
        <v>12.5</v>
      </c>
      <c r="F28" s="74">
        <v>1</v>
      </c>
      <c r="G28" s="75"/>
      <c r="H28" s="76">
        <f t="shared" si="2"/>
        <v>0</v>
      </c>
      <c r="I28" s="179">
        <f t="shared" si="4"/>
        <v>12.5</v>
      </c>
      <c r="J28" s="179"/>
      <c r="K28" s="179"/>
      <c r="L28" s="178" t="s">
        <v>53</v>
      </c>
      <c r="M28" s="178"/>
      <c r="N28" s="73"/>
      <c r="O28" s="112"/>
      <c r="P28" s="112"/>
      <c r="Q28" s="113"/>
    </row>
    <row r="29" spans="1:17" ht="26.25" customHeight="1">
      <c r="A29" s="54">
        <v>27</v>
      </c>
      <c r="B29" s="178" t="s">
        <v>55</v>
      </c>
      <c r="C29" s="178"/>
      <c r="D29" s="74" t="s">
        <v>48</v>
      </c>
      <c r="E29" s="90">
        <v>3</v>
      </c>
      <c r="F29" s="74">
        <v>1</v>
      </c>
      <c r="G29" s="75"/>
      <c r="H29" s="76">
        <f t="shared" si="2"/>
        <v>0</v>
      </c>
      <c r="I29" s="179">
        <f t="shared" si="4"/>
        <v>3</v>
      </c>
      <c r="J29" s="179"/>
      <c r="K29" s="179"/>
      <c r="L29" s="178" t="s">
        <v>50</v>
      </c>
      <c r="M29" s="178"/>
      <c r="O29" s="112"/>
      <c r="P29" s="112"/>
      <c r="Q29" s="113"/>
    </row>
    <row r="30" spans="1:17" ht="26.25" customHeight="1">
      <c r="A30" s="9">
        <v>28</v>
      </c>
      <c r="B30" s="177" t="s">
        <v>51</v>
      </c>
      <c r="C30" s="129"/>
      <c r="D30" s="58" t="s">
        <v>48</v>
      </c>
      <c r="E30" s="87">
        <v>40</v>
      </c>
      <c r="F30" s="58">
        <v>1</v>
      </c>
      <c r="G30" s="59"/>
      <c r="H30" s="60">
        <f t="shared" si="2"/>
        <v>0</v>
      </c>
      <c r="I30" s="155">
        <f t="shared" si="4"/>
        <v>40</v>
      </c>
      <c r="J30" s="155"/>
      <c r="K30" s="155"/>
      <c r="L30" s="129" t="s">
        <v>49</v>
      </c>
      <c r="M30" s="129"/>
      <c r="O30" s="112"/>
      <c r="P30" s="112"/>
      <c r="Q30" s="113"/>
    </row>
    <row r="31" spans="1:17" ht="26.25" customHeight="1">
      <c r="A31" s="9">
        <v>29</v>
      </c>
      <c r="B31" s="127" t="s">
        <v>51</v>
      </c>
      <c r="C31" s="127"/>
      <c r="D31" s="9" t="s">
        <v>48</v>
      </c>
      <c r="E31" s="88">
        <v>50</v>
      </c>
      <c r="F31" s="9">
        <v>1</v>
      </c>
      <c r="G31" s="25"/>
      <c r="H31" s="43">
        <f t="shared" si="2"/>
        <v>0</v>
      </c>
      <c r="I31" s="156">
        <f t="shared" si="4"/>
        <v>50</v>
      </c>
      <c r="J31" s="156"/>
      <c r="K31" s="156"/>
      <c r="L31" s="129" t="s">
        <v>52</v>
      </c>
      <c r="M31" s="129"/>
      <c r="O31" s="112"/>
      <c r="P31" s="112"/>
      <c r="Q31" s="113"/>
    </row>
    <row r="32" spans="1:17" ht="25.5" customHeight="1">
      <c r="A32" s="9">
        <v>30</v>
      </c>
      <c r="B32" s="127" t="s">
        <v>51</v>
      </c>
      <c r="C32" s="127"/>
      <c r="D32" s="9" t="s">
        <v>48</v>
      </c>
      <c r="E32" s="88">
        <v>11</v>
      </c>
      <c r="F32" s="9">
        <v>1</v>
      </c>
      <c r="G32" s="25"/>
      <c r="H32" s="43">
        <f t="shared" si="2"/>
        <v>0</v>
      </c>
      <c r="I32" s="156">
        <f t="shared" si="4"/>
        <v>11</v>
      </c>
      <c r="J32" s="156"/>
      <c r="K32" s="156"/>
      <c r="L32" s="129" t="s">
        <v>53</v>
      </c>
      <c r="M32" s="129"/>
      <c r="O32" s="112"/>
      <c r="P32" s="112"/>
      <c r="Q32" s="113"/>
    </row>
    <row r="33" spans="1:17" ht="26.25" customHeight="1">
      <c r="A33" s="9">
        <v>31</v>
      </c>
      <c r="B33" s="144" t="s">
        <v>54</v>
      </c>
      <c r="C33" s="127"/>
      <c r="D33" s="9" t="s">
        <v>48</v>
      </c>
      <c r="E33" s="88">
        <v>100</v>
      </c>
      <c r="F33" s="9">
        <v>1</v>
      </c>
      <c r="G33" s="25"/>
      <c r="H33" s="43">
        <f t="shared" si="2"/>
        <v>0</v>
      </c>
      <c r="I33" s="156">
        <f t="shared" si="4"/>
        <v>100</v>
      </c>
      <c r="J33" s="156"/>
      <c r="K33" s="156"/>
      <c r="L33" s="129" t="s">
        <v>56</v>
      </c>
      <c r="M33" s="129"/>
      <c r="O33" s="112"/>
      <c r="P33" s="112"/>
      <c r="Q33" s="113"/>
    </row>
    <row r="34" spans="1:17" ht="27" customHeight="1">
      <c r="A34" s="9">
        <v>32</v>
      </c>
      <c r="B34" s="127" t="s">
        <v>54</v>
      </c>
      <c r="C34" s="127"/>
      <c r="D34" s="9" t="s">
        <v>48</v>
      </c>
      <c r="E34" s="88">
        <v>200</v>
      </c>
      <c r="F34" s="9">
        <v>1</v>
      </c>
      <c r="G34" s="25"/>
      <c r="H34" s="43">
        <f t="shared" si="2"/>
        <v>0</v>
      </c>
      <c r="I34" s="156">
        <f t="shared" si="4"/>
        <v>200</v>
      </c>
      <c r="J34" s="156"/>
      <c r="K34" s="156"/>
      <c r="L34" s="129" t="s">
        <v>57</v>
      </c>
      <c r="M34" s="129"/>
      <c r="O34" s="112"/>
      <c r="P34" s="112"/>
      <c r="Q34" s="113"/>
    </row>
    <row r="35" spans="1:17" ht="23.25" customHeight="1">
      <c r="A35" s="9">
        <v>33</v>
      </c>
      <c r="B35" s="127" t="s">
        <v>54</v>
      </c>
      <c r="C35" s="127"/>
      <c r="D35" s="9" t="s">
        <v>48</v>
      </c>
      <c r="E35" s="88">
        <v>25</v>
      </c>
      <c r="F35" s="9">
        <v>1</v>
      </c>
      <c r="G35" s="25"/>
      <c r="H35" s="43">
        <f t="shared" si="2"/>
        <v>0</v>
      </c>
      <c r="I35" s="156">
        <f t="shared" si="4"/>
        <v>25</v>
      </c>
      <c r="J35" s="156"/>
      <c r="K35" s="156"/>
      <c r="L35" s="129" t="s">
        <v>58</v>
      </c>
      <c r="M35" s="129"/>
      <c r="O35" s="112"/>
      <c r="P35" s="112"/>
      <c r="Q35" s="113"/>
    </row>
    <row r="36" spans="1:17" ht="27" customHeight="1">
      <c r="A36" s="9">
        <v>34</v>
      </c>
      <c r="B36" s="144" t="s">
        <v>59</v>
      </c>
      <c r="C36" s="127"/>
      <c r="D36" s="9" t="s">
        <v>48</v>
      </c>
      <c r="E36" s="88">
        <v>200</v>
      </c>
      <c r="F36" s="9">
        <v>1</v>
      </c>
      <c r="G36" s="25"/>
      <c r="H36" s="43">
        <f t="shared" si="2"/>
        <v>0</v>
      </c>
      <c r="I36" s="156">
        <f t="shared" si="4"/>
        <v>200</v>
      </c>
      <c r="J36" s="156"/>
      <c r="K36" s="156"/>
      <c r="L36" s="129" t="s">
        <v>56</v>
      </c>
      <c r="M36" s="129"/>
      <c r="O36" s="112"/>
      <c r="P36" s="112"/>
      <c r="Q36" s="113"/>
    </row>
    <row r="37" spans="1:17" ht="25.5" customHeight="1">
      <c r="A37" s="9">
        <v>35</v>
      </c>
      <c r="B37" s="127" t="s">
        <v>59</v>
      </c>
      <c r="C37" s="127"/>
      <c r="D37" s="9" t="s">
        <v>48</v>
      </c>
      <c r="E37" s="88">
        <v>20</v>
      </c>
      <c r="F37" s="9">
        <v>1</v>
      </c>
      <c r="G37" s="25"/>
      <c r="H37" s="43">
        <f t="shared" si="2"/>
        <v>0</v>
      </c>
      <c r="I37" s="156">
        <f t="shared" si="4"/>
        <v>20</v>
      </c>
      <c r="J37" s="156"/>
      <c r="K37" s="156"/>
      <c r="L37" s="129" t="s">
        <v>57</v>
      </c>
      <c r="M37" s="129"/>
      <c r="O37" s="112"/>
      <c r="P37" s="112"/>
      <c r="Q37" s="113"/>
    </row>
    <row r="38" spans="1:17" ht="28.5" customHeight="1">
      <c r="A38" s="9">
        <v>36</v>
      </c>
      <c r="B38" s="144" t="s">
        <v>60</v>
      </c>
      <c r="C38" s="144"/>
      <c r="D38" s="9" t="s">
        <v>48</v>
      </c>
      <c r="E38" s="88">
        <v>200</v>
      </c>
      <c r="F38" s="9">
        <v>1</v>
      </c>
      <c r="G38" s="25"/>
      <c r="H38" s="43">
        <f t="shared" si="2"/>
        <v>0</v>
      </c>
      <c r="I38" s="156">
        <f t="shared" si="4"/>
        <v>200</v>
      </c>
      <c r="J38" s="156"/>
      <c r="K38" s="156"/>
      <c r="L38" s="129" t="s">
        <v>63</v>
      </c>
      <c r="M38" s="129"/>
      <c r="O38" s="112"/>
      <c r="P38" s="112"/>
      <c r="Q38" s="113"/>
    </row>
    <row r="39" spans="1:17" ht="27.75" customHeight="1">
      <c r="A39" s="9">
        <v>37</v>
      </c>
      <c r="B39" s="159" t="s">
        <v>60</v>
      </c>
      <c r="C39" s="160"/>
      <c r="D39" s="9" t="s">
        <v>48</v>
      </c>
      <c r="E39" s="88">
        <v>1250</v>
      </c>
      <c r="F39" s="9">
        <v>1</v>
      </c>
      <c r="G39" s="25"/>
      <c r="H39" s="43">
        <f t="shared" si="2"/>
        <v>0</v>
      </c>
      <c r="I39" s="156">
        <f t="shared" si="4"/>
        <v>1250</v>
      </c>
      <c r="J39" s="156"/>
      <c r="K39" s="156"/>
      <c r="L39" s="129" t="s">
        <v>57</v>
      </c>
      <c r="M39" s="129"/>
      <c r="O39" s="112"/>
      <c r="P39" s="112"/>
      <c r="Q39" s="113"/>
    </row>
    <row r="40" spans="1:17" ht="28.5" customHeight="1" thickBot="1">
      <c r="A40" s="9">
        <v>38</v>
      </c>
      <c r="B40" s="144" t="s">
        <v>61</v>
      </c>
      <c r="C40" s="144"/>
      <c r="D40" s="9" t="s">
        <v>48</v>
      </c>
      <c r="E40" s="88">
        <v>75</v>
      </c>
      <c r="F40" s="9">
        <v>1</v>
      </c>
      <c r="G40" s="25"/>
      <c r="H40" s="43">
        <f t="shared" si="2"/>
        <v>0</v>
      </c>
      <c r="I40" s="156">
        <f t="shared" si="4"/>
        <v>75</v>
      </c>
      <c r="J40" s="156"/>
      <c r="K40" s="156"/>
      <c r="L40" s="129" t="s">
        <v>63</v>
      </c>
      <c r="M40" s="129"/>
      <c r="O40" s="112"/>
      <c r="P40" s="112"/>
      <c r="Q40" s="113"/>
    </row>
    <row r="41" spans="1:17" ht="26.25" customHeight="1" thickBot="1">
      <c r="A41" s="9">
        <v>39</v>
      </c>
      <c r="B41" s="145" t="s">
        <v>61</v>
      </c>
      <c r="C41" s="145"/>
      <c r="D41" s="55" t="s">
        <v>48</v>
      </c>
      <c r="E41" s="89">
        <v>20</v>
      </c>
      <c r="F41" s="55">
        <v>1</v>
      </c>
      <c r="G41" s="56"/>
      <c r="H41" s="57">
        <f t="shared" si="2"/>
        <v>0</v>
      </c>
      <c r="I41" s="154">
        <f t="shared" si="4"/>
        <v>20</v>
      </c>
      <c r="J41" s="154"/>
      <c r="K41" s="154"/>
      <c r="L41" s="149" t="s">
        <v>57</v>
      </c>
      <c r="M41" s="149"/>
      <c r="N41" s="71">
        <f>SUM(H26:H41)</f>
        <v>0</v>
      </c>
      <c r="O41" s="112"/>
      <c r="P41" s="112"/>
      <c r="Q41" s="113"/>
    </row>
    <row r="42" spans="1:17" ht="24.75" customHeight="1">
      <c r="A42" s="54"/>
      <c r="B42" s="138" t="s">
        <v>73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80"/>
      <c r="O42" s="112"/>
      <c r="P42" s="112"/>
      <c r="Q42" s="113"/>
    </row>
    <row r="43" spans="1:17" ht="27" customHeight="1">
      <c r="A43" s="9">
        <v>43</v>
      </c>
      <c r="B43" s="177" t="s">
        <v>62</v>
      </c>
      <c r="C43" s="177"/>
      <c r="D43" s="58" t="s">
        <v>48</v>
      </c>
      <c r="E43" s="87">
        <v>150</v>
      </c>
      <c r="F43" s="58">
        <v>1</v>
      </c>
      <c r="G43" s="59"/>
      <c r="H43" s="60">
        <f t="shared" si="2"/>
        <v>0</v>
      </c>
      <c r="I43" s="155">
        <f t="shared" si="4"/>
        <v>150</v>
      </c>
      <c r="J43" s="155"/>
      <c r="K43" s="155"/>
      <c r="L43" s="129" t="s">
        <v>64</v>
      </c>
      <c r="M43" s="129"/>
      <c r="O43" s="112"/>
      <c r="P43" s="112"/>
      <c r="Q43" s="113"/>
    </row>
    <row r="44" spans="1:17" ht="27" customHeight="1">
      <c r="A44" s="9">
        <v>44</v>
      </c>
      <c r="B44" s="129" t="s">
        <v>62</v>
      </c>
      <c r="C44" s="129"/>
      <c r="D44" s="9" t="s">
        <v>48</v>
      </c>
      <c r="E44" s="88">
        <v>550</v>
      </c>
      <c r="F44" s="9">
        <v>1</v>
      </c>
      <c r="G44" s="25"/>
      <c r="H44" s="43">
        <f t="shared" si="2"/>
        <v>0</v>
      </c>
      <c r="I44" s="156">
        <f t="shared" si="4"/>
        <v>550</v>
      </c>
      <c r="J44" s="156"/>
      <c r="K44" s="156"/>
      <c r="L44" s="129" t="s">
        <v>75</v>
      </c>
      <c r="M44" s="129"/>
      <c r="O44" s="112"/>
      <c r="P44" s="112"/>
      <c r="Q44" s="113"/>
    </row>
    <row r="45" spans="1:17" ht="26.25" customHeight="1" thickBot="1">
      <c r="A45" s="9">
        <v>45</v>
      </c>
      <c r="B45" s="129" t="s">
        <v>62</v>
      </c>
      <c r="C45" s="129"/>
      <c r="D45" s="9" t="s">
        <v>48</v>
      </c>
      <c r="E45" s="88">
        <v>1800</v>
      </c>
      <c r="F45" s="9">
        <v>1</v>
      </c>
      <c r="G45" s="25"/>
      <c r="H45" s="43">
        <f t="shared" si="2"/>
        <v>0</v>
      </c>
      <c r="I45" s="156">
        <f t="shared" si="4"/>
        <v>1800</v>
      </c>
      <c r="J45" s="156"/>
      <c r="K45" s="156"/>
      <c r="L45" s="129" t="s">
        <v>74</v>
      </c>
      <c r="M45" s="129"/>
      <c r="O45" s="112"/>
      <c r="P45" s="112"/>
      <c r="Q45" s="113"/>
    </row>
    <row r="46" spans="1:17" ht="26.25" customHeight="1" thickBot="1">
      <c r="A46" s="9">
        <v>46</v>
      </c>
      <c r="B46" s="149" t="s">
        <v>76</v>
      </c>
      <c r="C46" s="149"/>
      <c r="D46" s="55" t="s">
        <v>48</v>
      </c>
      <c r="E46" s="89">
        <v>50</v>
      </c>
      <c r="F46" s="55">
        <v>1</v>
      </c>
      <c r="G46" s="56"/>
      <c r="H46" s="57">
        <f t="shared" si="2"/>
        <v>0</v>
      </c>
      <c r="I46" s="154">
        <f t="shared" si="4"/>
        <v>50</v>
      </c>
      <c r="J46" s="154"/>
      <c r="K46" s="154"/>
      <c r="L46" s="149"/>
      <c r="M46" s="149"/>
      <c r="N46" s="71">
        <f>SUM(H43:H46)</f>
        <v>0</v>
      </c>
      <c r="O46" s="112"/>
      <c r="P46" s="112"/>
      <c r="Q46" s="113"/>
    </row>
    <row r="47" spans="1:17" ht="27" customHeight="1">
      <c r="A47" s="54"/>
      <c r="B47" s="176" t="s">
        <v>91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  <c r="N47" s="80"/>
      <c r="O47" s="112"/>
      <c r="P47" s="112"/>
      <c r="Q47" s="113"/>
    </row>
    <row r="48" spans="1:17" ht="30" customHeight="1">
      <c r="A48" s="9">
        <v>47</v>
      </c>
      <c r="B48" s="129" t="s">
        <v>80</v>
      </c>
      <c r="C48" s="129"/>
      <c r="D48" s="58" t="s">
        <v>48</v>
      </c>
      <c r="E48" s="87">
        <v>25</v>
      </c>
      <c r="F48" s="58">
        <v>1</v>
      </c>
      <c r="G48" s="59"/>
      <c r="H48" s="60">
        <f>E48*F48*G48</f>
        <v>0</v>
      </c>
      <c r="I48" s="155">
        <f t="shared" si="4"/>
        <v>25</v>
      </c>
      <c r="J48" s="155"/>
      <c r="K48" s="155"/>
      <c r="L48" s="129" t="s">
        <v>81</v>
      </c>
      <c r="M48" s="129"/>
      <c r="O48" s="112"/>
      <c r="P48" s="112"/>
      <c r="Q48" s="113"/>
    </row>
    <row r="49" spans="1:17" ht="30.75" customHeight="1">
      <c r="A49" s="9">
        <v>48</v>
      </c>
      <c r="B49" s="129" t="s">
        <v>79</v>
      </c>
      <c r="C49" s="129"/>
      <c r="D49" s="58" t="s">
        <v>48</v>
      </c>
      <c r="E49" s="88">
        <v>8</v>
      </c>
      <c r="F49" s="9">
        <v>1</v>
      </c>
      <c r="G49" s="25"/>
      <c r="H49" s="43">
        <f t="shared" si="2"/>
        <v>0</v>
      </c>
      <c r="I49" s="156">
        <f t="shared" si="4"/>
        <v>8</v>
      </c>
      <c r="J49" s="156"/>
      <c r="K49" s="156"/>
      <c r="L49" s="171" t="s">
        <v>77</v>
      </c>
      <c r="M49" s="172"/>
      <c r="O49" s="112"/>
      <c r="P49" s="112"/>
      <c r="Q49" s="113"/>
    </row>
    <row r="50" spans="1:17" ht="29.25" customHeight="1">
      <c r="A50" s="9">
        <v>49</v>
      </c>
      <c r="B50" s="129" t="s">
        <v>79</v>
      </c>
      <c r="C50" s="129"/>
      <c r="D50" s="58" t="s">
        <v>48</v>
      </c>
      <c r="E50" s="88">
        <v>1</v>
      </c>
      <c r="F50" s="9">
        <v>1</v>
      </c>
      <c r="G50" s="25"/>
      <c r="H50" s="43">
        <f t="shared" si="2"/>
        <v>0</v>
      </c>
      <c r="I50" s="156">
        <f t="shared" si="4"/>
        <v>1</v>
      </c>
      <c r="J50" s="156"/>
      <c r="K50" s="156"/>
      <c r="L50" s="171" t="s">
        <v>78</v>
      </c>
      <c r="M50" s="129"/>
      <c r="O50" s="112"/>
      <c r="P50" s="112"/>
      <c r="Q50" s="113"/>
    </row>
    <row r="51" spans="1:17" ht="31.5" customHeight="1">
      <c r="A51" s="9">
        <v>50</v>
      </c>
      <c r="B51" s="127" t="s">
        <v>82</v>
      </c>
      <c r="C51" s="127"/>
      <c r="D51" s="58" t="s">
        <v>48</v>
      </c>
      <c r="E51" s="88">
        <v>5</v>
      </c>
      <c r="F51" s="9">
        <v>1</v>
      </c>
      <c r="G51" s="25"/>
      <c r="H51" s="43">
        <f t="shared" si="2"/>
        <v>0</v>
      </c>
      <c r="I51" s="156">
        <f t="shared" si="4"/>
        <v>5</v>
      </c>
      <c r="J51" s="156"/>
      <c r="K51" s="156"/>
      <c r="L51" s="129" t="s">
        <v>81</v>
      </c>
      <c r="M51" s="129"/>
      <c r="O51" s="112"/>
      <c r="P51" s="112"/>
      <c r="Q51" s="113"/>
    </row>
    <row r="52" spans="1:17" ht="33.75" customHeight="1" thickBot="1">
      <c r="A52" s="9">
        <v>51</v>
      </c>
      <c r="B52" s="127" t="s">
        <v>124</v>
      </c>
      <c r="C52" s="127"/>
      <c r="D52" s="58" t="s">
        <v>48</v>
      </c>
      <c r="E52" s="88">
        <v>2</v>
      </c>
      <c r="F52" s="9">
        <v>1</v>
      </c>
      <c r="G52" s="25"/>
      <c r="H52" s="43">
        <f t="shared" si="2"/>
        <v>0</v>
      </c>
      <c r="I52" s="156">
        <f t="shared" si="4"/>
        <v>2</v>
      </c>
      <c r="J52" s="156"/>
      <c r="K52" s="156"/>
      <c r="L52" s="171" t="s">
        <v>77</v>
      </c>
      <c r="M52" s="172"/>
      <c r="O52" s="112"/>
      <c r="P52" s="112"/>
      <c r="Q52" s="113"/>
    </row>
    <row r="53" spans="1:17" ht="28.5" customHeight="1" thickBot="1">
      <c r="A53" s="9">
        <v>52</v>
      </c>
      <c r="B53" s="145" t="s">
        <v>124</v>
      </c>
      <c r="C53" s="145"/>
      <c r="D53" s="63" t="s">
        <v>48</v>
      </c>
      <c r="E53" s="89">
        <v>1</v>
      </c>
      <c r="F53" s="55">
        <v>1</v>
      </c>
      <c r="G53" s="56"/>
      <c r="H53" s="57">
        <f t="shared" si="2"/>
        <v>0</v>
      </c>
      <c r="I53" s="154">
        <f t="shared" si="4"/>
        <v>1</v>
      </c>
      <c r="J53" s="154"/>
      <c r="K53" s="154"/>
      <c r="L53" s="168" t="s">
        <v>78</v>
      </c>
      <c r="M53" s="149"/>
      <c r="N53" s="71">
        <f>SUM(H48:H53)</f>
        <v>0</v>
      </c>
      <c r="O53" s="112"/>
      <c r="P53" s="112"/>
      <c r="Q53" s="113"/>
    </row>
    <row r="54" spans="1:17" ht="30.75" customHeight="1">
      <c r="A54" s="54"/>
      <c r="B54" s="176" t="s">
        <v>83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0"/>
      <c r="N54" s="80"/>
      <c r="O54" s="112"/>
      <c r="P54" s="112"/>
      <c r="Q54" s="113"/>
    </row>
    <row r="55" spans="1:17" ht="33" customHeight="1">
      <c r="A55" s="9">
        <v>53</v>
      </c>
      <c r="B55" s="129" t="s">
        <v>80</v>
      </c>
      <c r="C55" s="129"/>
      <c r="D55" s="58" t="s">
        <v>48</v>
      </c>
      <c r="E55" s="87">
        <v>10</v>
      </c>
      <c r="F55" s="58">
        <v>1</v>
      </c>
      <c r="G55" s="59"/>
      <c r="H55" s="60">
        <f t="shared" si="2"/>
        <v>0</v>
      </c>
      <c r="I55" s="173">
        <f t="shared" si="4"/>
        <v>10</v>
      </c>
      <c r="J55" s="174"/>
      <c r="K55" s="175"/>
      <c r="L55" s="129" t="s">
        <v>81</v>
      </c>
      <c r="M55" s="129"/>
      <c r="O55" s="112"/>
      <c r="P55" s="112"/>
      <c r="Q55" s="113"/>
    </row>
    <row r="56" spans="1:17" ht="32.25" customHeight="1">
      <c r="A56" s="9">
        <v>54</v>
      </c>
      <c r="B56" s="129" t="s">
        <v>79</v>
      </c>
      <c r="C56" s="129"/>
      <c r="D56" s="58" t="s">
        <v>48</v>
      </c>
      <c r="E56" s="88">
        <v>1</v>
      </c>
      <c r="F56" s="58">
        <v>1</v>
      </c>
      <c r="G56" s="25"/>
      <c r="H56" s="43">
        <f t="shared" si="2"/>
        <v>0</v>
      </c>
      <c r="I56" s="141">
        <f t="shared" si="4"/>
        <v>1</v>
      </c>
      <c r="J56" s="142"/>
      <c r="K56" s="143"/>
      <c r="L56" s="171" t="s">
        <v>77</v>
      </c>
      <c r="M56" s="172"/>
      <c r="O56" s="112"/>
      <c r="P56" s="112"/>
      <c r="Q56" s="113"/>
    </row>
    <row r="57" spans="1:17" ht="36.75" customHeight="1">
      <c r="A57" s="9">
        <v>55</v>
      </c>
      <c r="B57" s="129" t="s">
        <v>79</v>
      </c>
      <c r="C57" s="129"/>
      <c r="D57" s="58" t="s">
        <v>48</v>
      </c>
      <c r="E57" s="88">
        <v>1</v>
      </c>
      <c r="F57" s="58">
        <v>1</v>
      </c>
      <c r="G57" s="25"/>
      <c r="H57" s="43">
        <f t="shared" si="2"/>
        <v>0</v>
      </c>
      <c r="I57" s="141">
        <f t="shared" si="4"/>
        <v>1</v>
      </c>
      <c r="J57" s="142"/>
      <c r="K57" s="143"/>
      <c r="L57" s="171" t="s">
        <v>78</v>
      </c>
      <c r="M57" s="129"/>
      <c r="O57" s="112"/>
      <c r="P57" s="112"/>
      <c r="Q57" s="113"/>
    </row>
    <row r="58" spans="1:17" ht="33.75" customHeight="1">
      <c r="A58" s="9">
        <v>56</v>
      </c>
      <c r="B58" s="127" t="s">
        <v>82</v>
      </c>
      <c r="C58" s="127"/>
      <c r="D58" s="58" t="s">
        <v>48</v>
      </c>
      <c r="E58" s="88">
        <v>5</v>
      </c>
      <c r="F58" s="58">
        <v>1</v>
      </c>
      <c r="G58" s="25"/>
      <c r="H58" s="43">
        <f t="shared" si="2"/>
        <v>0</v>
      </c>
      <c r="I58" s="141">
        <f t="shared" si="4"/>
        <v>5</v>
      </c>
      <c r="J58" s="142"/>
      <c r="K58" s="143"/>
      <c r="L58" s="129" t="s">
        <v>81</v>
      </c>
      <c r="M58" s="129"/>
      <c r="O58" s="112"/>
      <c r="P58" s="112"/>
      <c r="Q58" s="113"/>
    </row>
    <row r="59" spans="1:17" ht="33" customHeight="1" thickBot="1">
      <c r="A59" s="9">
        <v>57</v>
      </c>
      <c r="B59" s="127" t="s">
        <v>82</v>
      </c>
      <c r="C59" s="127"/>
      <c r="D59" s="58" t="s">
        <v>48</v>
      </c>
      <c r="E59" s="88">
        <v>1</v>
      </c>
      <c r="F59" s="58">
        <v>1</v>
      </c>
      <c r="G59" s="25"/>
      <c r="H59" s="43">
        <f t="shared" si="2"/>
        <v>0</v>
      </c>
      <c r="I59" s="141">
        <f t="shared" si="4"/>
        <v>1</v>
      </c>
      <c r="J59" s="142"/>
      <c r="K59" s="143"/>
      <c r="L59" s="171" t="s">
        <v>77</v>
      </c>
      <c r="M59" s="172"/>
      <c r="O59" s="112"/>
      <c r="P59" s="112"/>
      <c r="Q59" s="113"/>
    </row>
    <row r="60" spans="1:17" ht="33" customHeight="1" thickBot="1">
      <c r="A60" s="9">
        <v>58</v>
      </c>
      <c r="B60" s="145" t="s">
        <v>82</v>
      </c>
      <c r="C60" s="145"/>
      <c r="D60" s="63" t="s">
        <v>48</v>
      </c>
      <c r="E60" s="89">
        <v>1</v>
      </c>
      <c r="F60" s="63">
        <v>1</v>
      </c>
      <c r="G60" s="56"/>
      <c r="H60" s="57">
        <f t="shared" si="2"/>
        <v>0</v>
      </c>
      <c r="I60" s="146">
        <f t="shared" si="4"/>
        <v>1</v>
      </c>
      <c r="J60" s="147"/>
      <c r="K60" s="148"/>
      <c r="L60" s="168" t="s">
        <v>78</v>
      </c>
      <c r="M60" s="149"/>
      <c r="N60" s="71">
        <f>SUM(H55:H60)</f>
        <v>0</v>
      </c>
      <c r="O60" s="112"/>
      <c r="P60" s="112"/>
      <c r="Q60" s="113"/>
    </row>
    <row r="61" spans="1:17" ht="28.5" customHeight="1">
      <c r="A61" s="54"/>
      <c r="B61" s="138" t="s">
        <v>85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/>
      <c r="N61" s="80"/>
      <c r="O61" s="112"/>
      <c r="P61" s="112"/>
      <c r="Q61" s="113"/>
    </row>
    <row r="62" spans="1:17" ht="24.75" customHeight="1">
      <c r="A62" s="9">
        <v>59</v>
      </c>
      <c r="B62" s="169" t="s">
        <v>84</v>
      </c>
      <c r="C62" s="170"/>
      <c r="D62" s="58" t="s">
        <v>5</v>
      </c>
      <c r="E62" s="87">
        <v>75</v>
      </c>
      <c r="F62" s="58">
        <v>1</v>
      </c>
      <c r="G62" s="59"/>
      <c r="H62" s="60">
        <f t="shared" si="2"/>
        <v>0</v>
      </c>
      <c r="I62" s="150">
        <f t="shared" si="4"/>
        <v>75</v>
      </c>
      <c r="J62" s="151"/>
      <c r="K62" s="152"/>
      <c r="L62" s="166" t="s">
        <v>86</v>
      </c>
      <c r="M62" s="167"/>
      <c r="O62" s="112"/>
      <c r="P62" s="112"/>
      <c r="Q62" s="113"/>
    </row>
    <row r="63" spans="1:17" ht="27.75" customHeight="1">
      <c r="A63" s="9">
        <v>60</v>
      </c>
      <c r="B63" s="166" t="s">
        <v>84</v>
      </c>
      <c r="C63" s="167"/>
      <c r="D63" s="58" t="s">
        <v>5</v>
      </c>
      <c r="E63" s="88">
        <v>50</v>
      </c>
      <c r="F63" s="9">
        <v>1</v>
      </c>
      <c r="G63" s="25"/>
      <c r="H63" s="43">
        <f t="shared" si="2"/>
        <v>0</v>
      </c>
      <c r="I63" s="141">
        <f t="shared" si="4"/>
        <v>50</v>
      </c>
      <c r="J63" s="142"/>
      <c r="K63" s="143"/>
      <c r="L63" s="159" t="s">
        <v>87</v>
      </c>
      <c r="M63" s="160"/>
      <c r="O63" s="112"/>
      <c r="P63" s="112"/>
      <c r="Q63" s="113"/>
    </row>
    <row r="64" spans="1:17" ht="26.25" customHeight="1">
      <c r="A64" s="9">
        <v>61</v>
      </c>
      <c r="B64" s="166" t="s">
        <v>84</v>
      </c>
      <c r="C64" s="167"/>
      <c r="D64" s="58" t="s">
        <v>5</v>
      </c>
      <c r="E64" s="88">
        <v>20</v>
      </c>
      <c r="F64" s="9">
        <v>1</v>
      </c>
      <c r="G64" s="25"/>
      <c r="H64" s="43">
        <f t="shared" si="2"/>
        <v>0</v>
      </c>
      <c r="I64" s="141">
        <f t="shared" si="4"/>
        <v>20</v>
      </c>
      <c r="J64" s="142"/>
      <c r="K64" s="143"/>
      <c r="L64" s="159" t="s">
        <v>88</v>
      </c>
      <c r="M64" s="160"/>
      <c r="O64" s="112"/>
      <c r="P64" s="112"/>
      <c r="Q64" s="113"/>
    </row>
    <row r="65" spans="1:17" ht="28.5" customHeight="1">
      <c r="A65" s="9">
        <v>62</v>
      </c>
      <c r="B65" s="165" t="s">
        <v>89</v>
      </c>
      <c r="C65" s="160"/>
      <c r="D65" s="58" t="s">
        <v>48</v>
      </c>
      <c r="E65" s="88">
        <v>9.5</v>
      </c>
      <c r="F65" s="9">
        <v>1</v>
      </c>
      <c r="G65" s="25"/>
      <c r="H65" s="43">
        <f t="shared" si="2"/>
        <v>0</v>
      </c>
      <c r="I65" s="141">
        <f t="shared" si="4"/>
        <v>9.5</v>
      </c>
      <c r="J65" s="142"/>
      <c r="K65" s="143"/>
      <c r="L65" s="159" t="s">
        <v>90</v>
      </c>
      <c r="M65" s="160"/>
      <c r="O65" s="112"/>
      <c r="P65" s="112"/>
      <c r="Q65" s="113"/>
    </row>
    <row r="66" spans="1:17" ht="30" customHeight="1" thickBot="1">
      <c r="A66" s="9">
        <v>63</v>
      </c>
      <c r="B66" s="159" t="s">
        <v>92</v>
      </c>
      <c r="C66" s="160"/>
      <c r="D66" s="58" t="s">
        <v>48</v>
      </c>
      <c r="E66" s="88">
        <v>50</v>
      </c>
      <c r="F66" s="9">
        <v>1</v>
      </c>
      <c r="G66" s="25"/>
      <c r="H66" s="43">
        <f t="shared" si="2"/>
        <v>0</v>
      </c>
      <c r="I66" s="141">
        <f t="shared" si="4"/>
        <v>50</v>
      </c>
      <c r="J66" s="142"/>
      <c r="K66" s="143"/>
      <c r="L66" s="159" t="s">
        <v>93</v>
      </c>
      <c r="M66" s="160"/>
      <c r="O66" s="112"/>
      <c r="P66" s="112"/>
      <c r="Q66" s="113"/>
    </row>
    <row r="67" spans="1:17" ht="33" customHeight="1" thickBot="1">
      <c r="A67" s="9">
        <v>64</v>
      </c>
      <c r="B67" s="145" t="s">
        <v>95</v>
      </c>
      <c r="C67" s="145"/>
      <c r="D67" s="55" t="s">
        <v>6</v>
      </c>
      <c r="E67" s="89">
        <v>15</v>
      </c>
      <c r="F67" s="55">
        <v>1</v>
      </c>
      <c r="G67" s="56"/>
      <c r="H67" s="57">
        <f t="shared" si="2"/>
        <v>0</v>
      </c>
      <c r="I67" s="154">
        <f t="shared" si="4"/>
        <v>15</v>
      </c>
      <c r="J67" s="154"/>
      <c r="K67" s="154"/>
      <c r="L67" s="149" t="s">
        <v>94</v>
      </c>
      <c r="M67" s="162"/>
      <c r="N67" s="71">
        <f>SUM(H62:H67)</f>
        <v>0</v>
      </c>
      <c r="O67" s="112"/>
      <c r="P67" s="112"/>
      <c r="Q67" s="113"/>
    </row>
    <row r="68" spans="1:17" ht="21" customHeight="1">
      <c r="A68" s="54"/>
      <c r="B68" s="138" t="s">
        <v>96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4"/>
      <c r="N68" s="80"/>
      <c r="O68" s="112"/>
      <c r="P68" s="112"/>
      <c r="Q68" s="113"/>
    </row>
    <row r="69" spans="1:17" ht="22.5" customHeight="1">
      <c r="A69" s="9">
        <v>65</v>
      </c>
      <c r="B69" s="129" t="s">
        <v>97</v>
      </c>
      <c r="C69" s="129"/>
      <c r="D69" s="58" t="s">
        <v>5</v>
      </c>
      <c r="E69" s="87">
        <v>9145</v>
      </c>
      <c r="F69" s="58">
        <v>1</v>
      </c>
      <c r="G69" s="59"/>
      <c r="H69" s="60">
        <f t="shared" si="2"/>
        <v>0</v>
      </c>
      <c r="I69" s="155">
        <f t="shared" si="4"/>
        <v>9145</v>
      </c>
      <c r="J69" s="155"/>
      <c r="K69" s="155"/>
      <c r="L69" s="129"/>
      <c r="M69" s="129"/>
      <c r="O69" s="112"/>
      <c r="P69" s="112"/>
      <c r="Q69" s="113"/>
    </row>
    <row r="70" spans="1:17" ht="23.25" customHeight="1" thickBot="1">
      <c r="A70" s="9">
        <v>66</v>
      </c>
      <c r="B70" s="159" t="s">
        <v>87</v>
      </c>
      <c r="C70" s="160"/>
      <c r="D70" s="58" t="s">
        <v>5</v>
      </c>
      <c r="E70" s="88">
        <v>660</v>
      </c>
      <c r="F70" s="9">
        <v>1</v>
      </c>
      <c r="G70" s="25"/>
      <c r="H70" s="43">
        <f t="shared" si="2"/>
        <v>0</v>
      </c>
      <c r="I70" s="156">
        <f t="shared" si="4"/>
        <v>660</v>
      </c>
      <c r="J70" s="156"/>
      <c r="K70" s="156"/>
      <c r="L70" s="159"/>
      <c r="M70" s="160"/>
      <c r="O70" s="112"/>
      <c r="P70" s="112"/>
      <c r="Q70" s="113"/>
    </row>
    <row r="71" spans="1:17" ht="24.75" customHeight="1" thickBot="1">
      <c r="A71" s="9">
        <v>67</v>
      </c>
      <c r="B71" s="157" t="s">
        <v>88</v>
      </c>
      <c r="C71" s="158"/>
      <c r="D71" s="55" t="s">
        <v>5</v>
      </c>
      <c r="E71" s="89">
        <v>195</v>
      </c>
      <c r="F71" s="55">
        <v>1</v>
      </c>
      <c r="G71" s="56"/>
      <c r="H71" s="57">
        <f t="shared" si="2"/>
        <v>0</v>
      </c>
      <c r="I71" s="154">
        <f t="shared" si="4"/>
        <v>195</v>
      </c>
      <c r="J71" s="154"/>
      <c r="K71" s="154"/>
      <c r="L71" s="157"/>
      <c r="M71" s="158"/>
      <c r="N71" s="71">
        <f>SUM(H69:H71)</f>
        <v>0</v>
      </c>
      <c r="O71" s="112"/>
      <c r="P71" s="112"/>
      <c r="Q71" s="113"/>
    </row>
    <row r="72" spans="1:17" ht="21.75" customHeight="1">
      <c r="A72" s="54"/>
      <c r="B72" s="138" t="s">
        <v>98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40"/>
      <c r="N72" s="80"/>
      <c r="O72" s="112"/>
      <c r="P72" s="112"/>
      <c r="Q72" s="113"/>
    </row>
    <row r="73" spans="1:17" ht="24" customHeight="1">
      <c r="A73" s="9">
        <v>68</v>
      </c>
      <c r="B73" s="129" t="s">
        <v>97</v>
      </c>
      <c r="C73" s="129"/>
      <c r="D73" s="58" t="s">
        <v>5</v>
      </c>
      <c r="E73" s="87">
        <v>458</v>
      </c>
      <c r="F73" s="58">
        <v>1</v>
      </c>
      <c r="G73" s="59"/>
      <c r="H73" s="60">
        <f t="shared" si="2"/>
        <v>0</v>
      </c>
      <c r="I73" s="155">
        <f t="shared" si="4"/>
        <v>458</v>
      </c>
      <c r="J73" s="155"/>
      <c r="K73" s="155"/>
      <c r="L73" s="129"/>
      <c r="M73" s="129"/>
      <c r="O73" s="112"/>
      <c r="P73" s="112"/>
      <c r="Q73" s="113"/>
    </row>
    <row r="74" spans="1:17" ht="28.5" customHeight="1" thickBot="1">
      <c r="A74" s="9">
        <v>69</v>
      </c>
      <c r="B74" s="159" t="s">
        <v>87</v>
      </c>
      <c r="C74" s="160"/>
      <c r="D74" s="58" t="s">
        <v>5</v>
      </c>
      <c r="E74" s="88">
        <v>50</v>
      </c>
      <c r="F74" s="9">
        <v>1</v>
      </c>
      <c r="G74" s="25"/>
      <c r="H74" s="43">
        <f t="shared" si="2"/>
        <v>0</v>
      </c>
      <c r="I74" s="156">
        <f t="shared" si="4"/>
        <v>50</v>
      </c>
      <c r="J74" s="156"/>
      <c r="K74" s="156"/>
      <c r="L74" s="129"/>
      <c r="M74" s="129"/>
      <c r="O74" s="112"/>
      <c r="P74" s="112"/>
      <c r="Q74" s="113"/>
    </row>
    <row r="75" spans="1:17" ht="30.75" customHeight="1" thickBot="1">
      <c r="A75" s="9">
        <v>71</v>
      </c>
      <c r="B75" s="157" t="s">
        <v>88</v>
      </c>
      <c r="C75" s="158"/>
      <c r="D75" s="55" t="s">
        <v>5</v>
      </c>
      <c r="E75" s="89">
        <v>10</v>
      </c>
      <c r="F75" s="55">
        <v>1</v>
      </c>
      <c r="G75" s="56"/>
      <c r="H75" s="57">
        <f aca="true" t="shared" si="5" ref="H75:H87">E75*F75*G75</f>
        <v>0</v>
      </c>
      <c r="I75" s="154">
        <f t="shared" si="4"/>
        <v>10</v>
      </c>
      <c r="J75" s="154"/>
      <c r="K75" s="154"/>
      <c r="L75" s="149"/>
      <c r="M75" s="149"/>
      <c r="N75" s="71">
        <f>SUM(H73:H75)</f>
        <v>0</v>
      </c>
      <c r="O75" s="112"/>
      <c r="P75" s="112"/>
      <c r="Q75" s="113"/>
    </row>
    <row r="76" spans="1:17" ht="23.25" customHeight="1">
      <c r="A76" s="54"/>
      <c r="B76" s="161" t="s">
        <v>101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40"/>
      <c r="N76" s="80"/>
      <c r="O76" s="112"/>
      <c r="P76" s="112"/>
      <c r="Q76" s="113"/>
    </row>
    <row r="77" spans="1:17" ht="24.75" customHeight="1">
      <c r="A77" s="9">
        <v>72</v>
      </c>
      <c r="B77" s="129" t="s">
        <v>99</v>
      </c>
      <c r="C77" s="129"/>
      <c r="D77" s="9" t="s">
        <v>5</v>
      </c>
      <c r="E77" s="87">
        <v>280</v>
      </c>
      <c r="F77" s="58">
        <v>1</v>
      </c>
      <c r="G77" s="59"/>
      <c r="H77" s="60">
        <f t="shared" si="5"/>
        <v>0</v>
      </c>
      <c r="I77" s="155">
        <f t="shared" si="4"/>
        <v>280</v>
      </c>
      <c r="J77" s="155"/>
      <c r="K77" s="155"/>
      <c r="L77" s="129"/>
      <c r="M77" s="129"/>
      <c r="O77" s="112"/>
      <c r="P77" s="112"/>
      <c r="Q77" s="113"/>
    </row>
    <row r="78" spans="1:17" ht="23.25" customHeight="1">
      <c r="A78" s="9">
        <v>73</v>
      </c>
      <c r="B78" s="127" t="s">
        <v>100</v>
      </c>
      <c r="C78" s="127"/>
      <c r="D78" s="9" t="s">
        <v>5</v>
      </c>
      <c r="E78" s="88">
        <v>20</v>
      </c>
      <c r="F78" s="9">
        <v>1</v>
      </c>
      <c r="G78" s="25"/>
      <c r="H78" s="43">
        <f t="shared" si="5"/>
        <v>0</v>
      </c>
      <c r="I78" s="156">
        <f t="shared" si="4"/>
        <v>20</v>
      </c>
      <c r="J78" s="156"/>
      <c r="K78" s="156"/>
      <c r="L78" s="129"/>
      <c r="M78" s="129"/>
      <c r="O78" s="112"/>
      <c r="P78" s="112"/>
      <c r="Q78" s="113"/>
    </row>
    <row r="79" spans="1:17" ht="24.75" customHeight="1" thickBot="1">
      <c r="A79" s="9">
        <v>74</v>
      </c>
      <c r="B79" s="127" t="s">
        <v>102</v>
      </c>
      <c r="C79" s="127"/>
      <c r="D79" s="9" t="s">
        <v>6</v>
      </c>
      <c r="E79" s="88">
        <v>15</v>
      </c>
      <c r="F79" s="9">
        <v>1</v>
      </c>
      <c r="G79" s="25"/>
      <c r="H79" s="43">
        <f t="shared" si="5"/>
        <v>0</v>
      </c>
      <c r="I79" s="156">
        <f aca="true" t="shared" si="6" ref="I79:I80">E79*F79</f>
        <v>15</v>
      </c>
      <c r="J79" s="156"/>
      <c r="K79" s="156"/>
      <c r="L79" s="129"/>
      <c r="M79" s="129"/>
      <c r="O79" s="112"/>
      <c r="P79" s="112"/>
      <c r="Q79" s="113"/>
    </row>
    <row r="80" spans="1:17" ht="24" customHeight="1" thickBot="1">
      <c r="A80" s="9">
        <v>75</v>
      </c>
      <c r="B80" s="153" t="s">
        <v>103</v>
      </c>
      <c r="C80" s="145"/>
      <c r="D80" s="55" t="s">
        <v>37</v>
      </c>
      <c r="E80" s="89">
        <v>35</v>
      </c>
      <c r="F80" s="55">
        <v>1</v>
      </c>
      <c r="G80" s="56"/>
      <c r="H80" s="57">
        <f t="shared" si="5"/>
        <v>0</v>
      </c>
      <c r="I80" s="154">
        <f t="shared" si="6"/>
        <v>35</v>
      </c>
      <c r="J80" s="154"/>
      <c r="K80" s="154"/>
      <c r="L80" s="149" t="s">
        <v>104</v>
      </c>
      <c r="M80" s="149"/>
      <c r="N80" s="71">
        <f>SUM(H77:H80)</f>
        <v>0</v>
      </c>
      <c r="O80" s="112"/>
      <c r="P80" s="112"/>
      <c r="Q80" s="113"/>
    </row>
    <row r="81" spans="1:17" ht="26.25" customHeight="1">
      <c r="A81" s="54"/>
      <c r="B81" s="161" t="s">
        <v>105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8"/>
      <c r="N81" s="80"/>
      <c r="O81" s="112"/>
      <c r="P81" s="112"/>
      <c r="Q81" s="113"/>
    </row>
    <row r="82" spans="1:17" ht="23.25" customHeight="1" thickBot="1">
      <c r="A82" s="9">
        <v>76</v>
      </c>
      <c r="B82" s="129" t="s">
        <v>108</v>
      </c>
      <c r="C82" s="129"/>
      <c r="D82" s="58" t="s">
        <v>107</v>
      </c>
      <c r="E82" s="87">
        <v>5</v>
      </c>
      <c r="F82" s="58">
        <v>1</v>
      </c>
      <c r="G82" s="59"/>
      <c r="H82" s="60">
        <f t="shared" si="5"/>
        <v>0</v>
      </c>
      <c r="I82" s="155">
        <f>E82*F82</f>
        <v>5</v>
      </c>
      <c r="J82" s="155"/>
      <c r="K82" s="155"/>
      <c r="L82" s="129"/>
      <c r="M82" s="129"/>
      <c r="O82" s="112"/>
      <c r="P82" s="112"/>
      <c r="Q82" s="113"/>
    </row>
    <row r="83" spans="1:17" ht="16.5" customHeight="1" thickBot="1">
      <c r="A83" s="9">
        <v>77</v>
      </c>
      <c r="B83" s="145" t="s">
        <v>106</v>
      </c>
      <c r="C83" s="145"/>
      <c r="D83" s="55" t="s">
        <v>107</v>
      </c>
      <c r="E83" s="89">
        <v>5</v>
      </c>
      <c r="F83" s="55">
        <v>1</v>
      </c>
      <c r="G83" s="56"/>
      <c r="H83" s="57">
        <f t="shared" si="5"/>
        <v>0</v>
      </c>
      <c r="I83" s="146">
        <v>10</v>
      </c>
      <c r="J83" s="147"/>
      <c r="K83" s="148"/>
      <c r="L83" s="149"/>
      <c r="M83" s="149"/>
      <c r="N83" s="71">
        <f>SUM(H82:H83)</f>
        <v>0</v>
      </c>
      <c r="O83" s="112"/>
      <c r="P83" s="112"/>
      <c r="Q83" s="113"/>
    </row>
    <row r="84" spans="1:17" ht="16.5" customHeight="1">
      <c r="A84" s="54"/>
      <c r="B84" s="138" t="s">
        <v>109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40"/>
      <c r="N84" s="81"/>
      <c r="O84" s="112"/>
      <c r="P84" s="112"/>
      <c r="Q84" s="113"/>
    </row>
    <row r="85" spans="1:17" ht="33" customHeight="1">
      <c r="A85" s="9">
        <v>78</v>
      </c>
      <c r="B85" s="129" t="s">
        <v>111</v>
      </c>
      <c r="C85" s="129"/>
      <c r="D85" s="58" t="s">
        <v>5</v>
      </c>
      <c r="E85" s="87">
        <v>35</v>
      </c>
      <c r="F85" s="58">
        <v>1</v>
      </c>
      <c r="G85" s="59"/>
      <c r="H85" s="60">
        <f t="shared" si="5"/>
        <v>0</v>
      </c>
      <c r="I85" s="150">
        <f>E85*F85</f>
        <v>35</v>
      </c>
      <c r="J85" s="151"/>
      <c r="K85" s="152"/>
      <c r="L85" s="129" t="s">
        <v>110</v>
      </c>
      <c r="M85" s="129"/>
      <c r="O85" s="112"/>
      <c r="P85" s="112"/>
      <c r="Q85" s="113"/>
    </row>
    <row r="86" spans="1:17" ht="42" customHeight="1">
      <c r="A86" s="9">
        <v>79</v>
      </c>
      <c r="B86" s="127" t="s">
        <v>113</v>
      </c>
      <c r="C86" s="127"/>
      <c r="D86" s="9" t="s">
        <v>5</v>
      </c>
      <c r="E86" s="88">
        <v>100</v>
      </c>
      <c r="F86" s="9">
        <v>1</v>
      </c>
      <c r="G86" s="25"/>
      <c r="H86" s="43">
        <f t="shared" si="5"/>
        <v>0</v>
      </c>
      <c r="I86" s="141">
        <f>E86*F86</f>
        <v>100</v>
      </c>
      <c r="J86" s="142"/>
      <c r="K86" s="143"/>
      <c r="L86" s="129" t="s">
        <v>112</v>
      </c>
      <c r="M86" s="129"/>
      <c r="O86" s="112"/>
      <c r="P86" s="112"/>
      <c r="Q86" s="113"/>
    </row>
    <row r="87" spans="1:17" ht="34.5" customHeight="1" thickBot="1">
      <c r="A87" s="9">
        <v>80</v>
      </c>
      <c r="B87" s="144" t="s">
        <v>114</v>
      </c>
      <c r="C87" s="127"/>
      <c r="D87" s="9" t="s">
        <v>5</v>
      </c>
      <c r="E87" s="88">
        <v>100</v>
      </c>
      <c r="F87" s="9">
        <v>1</v>
      </c>
      <c r="G87" s="25"/>
      <c r="H87" s="43">
        <f t="shared" si="5"/>
        <v>0</v>
      </c>
      <c r="I87" s="141">
        <f>E87*F87</f>
        <v>100</v>
      </c>
      <c r="J87" s="142"/>
      <c r="K87" s="143"/>
      <c r="L87" s="129" t="s">
        <v>112</v>
      </c>
      <c r="M87" s="129"/>
      <c r="N87" s="65"/>
      <c r="O87" s="112"/>
      <c r="P87" s="112"/>
      <c r="Q87" s="113"/>
    </row>
    <row r="88" spans="1:17" ht="24.75" customHeight="1" thickBot="1">
      <c r="A88" s="9">
        <v>81</v>
      </c>
      <c r="B88" s="153" t="s">
        <v>115</v>
      </c>
      <c r="C88" s="145"/>
      <c r="D88" s="55" t="s">
        <v>6</v>
      </c>
      <c r="E88" s="89">
        <v>10</v>
      </c>
      <c r="F88" s="55">
        <v>1</v>
      </c>
      <c r="G88" s="56"/>
      <c r="H88" s="57">
        <f aca="true" t="shared" si="7" ref="H88:H94">E88*F88*G88</f>
        <v>0</v>
      </c>
      <c r="I88" s="146">
        <f aca="true" t="shared" si="8" ref="I88">E88*F88</f>
        <v>10</v>
      </c>
      <c r="J88" s="147"/>
      <c r="K88" s="148"/>
      <c r="L88" s="149" t="s">
        <v>116</v>
      </c>
      <c r="M88" s="149"/>
      <c r="N88" s="71">
        <f>SUM(H85:H88)</f>
        <v>0</v>
      </c>
      <c r="O88" s="112"/>
      <c r="P88" s="112"/>
      <c r="Q88" s="113"/>
    </row>
    <row r="89" spans="1:17" ht="27" customHeight="1">
      <c r="A89" s="54"/>
      <c r="B89" s="161" t="s">
        <v>117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8"/>
      <c r="N89" s="80"/>
      <c r="O89" s="112"/>
      <c r="P89" s="112"/>
      <c r="Q89" s="113"/>
    </row>
    <row r="90" spans="1:17" ht="24" customHeight="1">
      <c r="A90" s="9">
        <v>82</v>
      </c>
      <c r="B90" s="177" t="s">
        <v>118</v>
      </c>
      <c r="C90" s="129"/>
      <c r="D90" s="58" t="s">
        <v>119</v>
      </c>
      <c r="E90" s="87">
        <v>100</v>
      </c>
      <c r="F90" s="58">
        <v>1</v>
      </c>
      <c r="G90" s="59"/>
      <c r="H90" s="60">
        <f t="shared" si="7"/>
        <v>0</v>
      </c>
      <c r="I90" s="150">
        <f aca="true" t="shared" si="9" ref="I90">E90*F90</f>
        <v>100</v>
      </c>
      <c r="J90" s="151"/>
      <c r="K90" s="152"/>
      <c r="L90" s="129"/>
      <c r="M90" s="129"/>
      <c r="O90" s="112"/>
      <c r="P90" s="112"/>
      <c r="Q90" s="113"/>
    </row>
    <row r="91" spans="1:17" ht="24.75" customHeight="1">
      <c r="A91" s="9">
        <v>83</v>
      </c>
      <c r="B91" s="144" t="s">
        <v>120</v>
      </c>
      <c r="C91" s="127"/>
      <c r="D91" s="9" t="s">
        <v>119</v>
      </c>
      <c r="E91" s="88">
        <v>25</v>
      </c>
      <c r="F91" s="9">
        <v>1</v>
      </c>
      <c r="G91" s="25"/>
      <c r="H91" s="43">
        <f t="shared" si="7"/>
        <v>0</v>
      </c>
      <c r="I91" s="141">
        <f aca="true" t="shared" si="10" ref="I91">E91*F91</f>
        <v>25</v>
      </c>
      <c r="J91" s="142"/>
      <c r="K91" s="143"/>
      <c r="L91" s="129"/>
      <c r="M91" s="129"/>
      <c r="O91" s="112"/>
      <c r="P91" s="112"/>
      <c r="Q91" s="113"/>
    </row>
    <row r="92" spans="1:17" ht="20.25" customHeight="1">
      <c r="A92" s="9">
        <v>84</v>
      </c>
      <c r="B92" s="144" t="s">
        <v>121</v>
      </c>
      <c r="C92" s="127"/>
      <c r="D92" s="9" t="s">
        <v>119</v>
      </c>
      <c r="E92" s="88">
        <v>5</v>
      </c>
      <c r="F92" s="9">
        <v>1</v>
      </c>
      <c r="G92" s="25"/>
      <c r="H92" s="43">
        <f t="shared" si="7"/>
        <v>0</v>
      </c>
      <c r="I92" s="141">
        <f aca="true" t="shared" si="11" ref="I92">E92*F92</f>
        <v>5</v>
      </c>
      <c r="J92" s="142"/>
      <c r="K92" s="143"/>
      <c r="L92" s="129"/>
      <c r="M92" s="129"/>
      <c r="O92" s="112"/>
      <c r="P92" s="112"/>
      <c r="Q92" s="113"/>
    </row>
    <row r="93" spans="1:17" ht="30.75" customHeight="1">
      <c r="A93" s="9">
        <v>85</v>
      </c>
      <c r="B93" s="127" t="s">
        <v>125</v>
      </c>
      <c r="C93" s="127"/>
      <c r="D93" s="9" t="s">
        <v>119</v>
      </c>
      <c r="E93" s="88">
        <v>5</v>
      </c>
      <c r="F93" s="9">
        <v>1</v>
      </c>
      <c r="G93" s="25"/>
      <c r="H93" s="43">
        <f t="shared" si="7"/>
        <v>0</v>
      </c>
      <c r="I93" s="141">
        <f aca="true" t="shared" si="12" ref="I93">E93*F93</f>
        <v>5</v>
      </c>
      <c r="J93" s="142"/>
      <c r="K93" s="143"/>
      <c r="L93" s="129" t="s">
        <v>122</v>
      </c>
      <c r="M93" s="129"/>
      <c r="O93" s="112"/>
      <c r="P93" s="112"/>
      <c r="Q93" s="113"/>
    </row>
    <row r="94" spans="1:17" ht="33" customHeight="1" thickBot="1">
      <c r="A94" s="9">
        <v>86</v>
      </c>
      <c r="B94" s="127" t="s">
        <v>126</v>
      </c>
      <c r="C94" s="127"/>
      <c r="D94" s="9" t="s">
        <v>119</v>
      </c>
      <c r="E94" s="88">
        <v>4</v>
      </c>
      <c r="F94" s="9">
        <v>1</v>
      </c>
      <c r="G94" s="25"/>
      <c r="H94" s="43">
        <f t="shared" si="7"/>
        <v>0</v>
      </c>
      <c r="I94" s="141">
        <f aca="true" t="shared" si="13" ref="I94">E94*F94</f>
        <v>4</v>
      </c>
      <c r="J94" s="142"/>
      <c r="K94" s="143"/>
      <c r="L94" s="129" t="s">
        <v>122</v>
      </c>
      <c r="M94" s="129"/>
      <c r="O94" s="112"/>
      <c r="P94" s="112"/>
      <c r="Q94" s="113"/>
    </row>
    <row r="95" spans="1:17" ht="39" customHeight="1" thickBot="1">
      <c r="A95" s="64">
        <v>87</v>
      </c>
      <c r="B95" s="219" t="s">
        <v>127</v>
      </c>
      <c r="C95" s="219"/>
      <c r="D95" s="83" t="s">
        <v>119</v>
      </c>
      <c r="E95" s="89">
        <v>2</v>
      </c>
      <c r="F95" s="55">
        <v>1</v>
      </c>
      <c r="G95" s="56"/>
      <c r="H95" s="57">
        <f aca="true" t="shared" si="14" ref="H95:H100">E95*F95*G95</f>
        <v>0</v>
      </c>
      <c r="I95" s="146">
        <f aca="true" t="shared" si="15" ref="I95:I101">E95*F95</f>
        <v>2</v>
      </c>
      <c r="J95" s="147"/>
      <c r="K95" s="148"/>
      <c r="L95" s="149" t="s">
        <v>122</v>
      </c>
      <c r="M95" s="149"/>
      <c r="N95" s="71">
        <f>SUM(H90:H95)</f>
        <v>0</v>
      </c>
      <c r="O95" s="112"/>
      <c r="P95" s="112"/>
      <c r="Q95" s="113"/>
    </row>
    <row r="96" spans="1:17" ht="32.25" customHeight="1">
      <c r="A96" s="82"/>
      <c r="B96" s="222" t="s">
        <v>128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4"/>
      <c r="N96" s="80"/>
      <c r="O96" s="112"/>
      <c r="P96" s="112"/>
      <c r="Q96" s="113"/>
    </row>
    <row r="97" spans="1:17" ht="22.5" customHeight="1">
      <c r="A97" s="9">
        <v>88</v>
      </c>
      <c r="B97" s="177" t="s">
        <v>129</v>
      </c>
      <c r="C97" s="129"/>
      <c r="D97" s="58" t="s">
        <v>119</v>
      </c>
      <c r="E97" s="87">
        <v>100</v>
      </c>
      <c r="F97" s="58">
        <v>1</v>
      </c>
      <c r="G97" s="59"/>
      <c r="H97" s="60">
        <f t="shared" si="14"/>
        <v>0</v>
      </c>
      <c r="I97" s="150">
        <f t="shared" si="15"/>
        <v>100</v>
      </c>
      <c r="J97" s="151"/>
      <c r="K97" s="152"/>
      <c r="L97" s="129" t="s">
        <v>130</v>
      </c>
      <c r="M97" s="129"/>
      <c r="O97" s="112"/>
      <c r="P97" s="112"/>
      <c r="Q97" s="113"/>
    </row>
    <row r="98" spans="1:17" ht="27.75" customHeight="1">
      <c r="A98" s="9">
        <v>89</v>
      </c>
      <c r="B98" s="144" t="s">
        <v>131</v>
      </c>
      <c r="C98" s="127"/>
      <c r="D98" s="9" t="s">
        <v>119</v>
      </c>
      <c r="E98" s="88">
        <v>25</v>
      </c>
      <c r="F98" s="9">
        <v>1</v>
      </c>
      <c r="G98" s="25"/>
      <c r="H98" s="43">
        <f t="shared" si="14"/>
        <v>0</v>
      </c>
      <c r="I98" s="141">
        <f t="shared" si="15"/>
        <v>25</v>
      </c>
      <c r="J98" s="142"/>
      <c r="K98" s="143"/>
      <c r="L98" s="129" t="s">
        <v>132</v>
      </c>
      <c r="M98" s="129"/>
      <c r="O98" s="112"/>
      <c r="P98" s="112"/>
      <c r="Q98" s="113"/>
    </row>
    <row r="99" spans="1:17" ht="22.5" customHeight="1">
      <c r="A99" s="9">
        <v>90</v>
      </c>
      <c r="B99" s="144" t="s">
        <v>133</v>
      </c>
      <c r="C99" s="127"/>
      <c r="D99" s="9" t="s">
        <v>119</v>
      </c>
      <c r="E99" s="88">
        <v>5</v>
      </c>
      <c r="F99" s="9">
        <v>1</v>
      </c>
      <c r="G99" s="25"/>
      <c r="H99" s="43">
        <f t="shared" si="14"/>
        <v>0</v>
      </c>
      <c r="I99" s="141">
        <f>E99*F99</f>
        <v>5</v>
      </c>
      <c r="J99" s="142"/>
      <c r="K99" s="143"/>
      <c r="L99" s="129" t="s">
        <v>132</v>
      </c>
      <c r="M99" s="129"/>
      <c r="O99" s="112"/>
      <c r="P99" s="112"/>
      <c r="Q99" s="113"/>
    </row>
    <row r="100" spans="1:17" ht="24" customHeight="1">
      <c r="A100" s="9">
        <v>91</v>
      </c>
      <c r="B100" s="127" t="s">
        <v>134</v>
      </c>
      <c r="C100" s="127"/>
      <c r="D100" s="9" t="s">
        <v>119</v>
      </c>
      <c r="E100" s="88">
        <v>5</v>
      </c>
      <c r="F100" s="9">
        <v>1</v>
      </c>
      <c r="G100" s="25"/>
      <c r="H100" s="43">
        <f t="shared" si="14"/>
        <v>0</v>
      </c>
      <c r="I100" s="141">
        <f t="shared" si="15"/>
        <v>5</v>
      </c>
      <c r="J100" s="142"/>
      <c r="K100" s="143"/>
      <c r="L100" s="129" t="s">
        <v>132</v>
      </c>
      <c r="M100" s="129"/>
      <c r="O100" s="112"/>
      <c r="P100" s="112"/>
      <c r="Q100" s="113"/>
    </row>
    <row r="101" spans="1:17" ht="30" customHeight="1" thickBot="1">
      <c r="A101" s="9">
        <v>92</v>
      </c>
      <c r="B101" s="127" t="s">
        <v>135</v>
      </c>
      <c r="C101" s="127"/>
      <c r="D101" s="9" t="s">
        <v>119</v>
      </c>
      <c r="E101" s="88">
        <v>4</v>
      </c>
      <c r="F101" s="9">
        <v>1</v>
      </c>
      <c r="G101" s="25"/>
      <c r="H101" s="43">
        <f>E101*F101*G101</f>
        <v>0</v>
      </c>
      <c r="I101" s="141">
        <f t="shared" si="15"/>
        <v>4</v>
      </c>
      <c r="J101" s="142"/>
      <c r="K101" s="143"/>
      <c r="L101" s="129" t="s">
        <v>132</v>
      </c>
      <c r="M101" s="129"/>
      <c r="O101" s="112"/>
      <c r="P101" s="112"/>
      <c r="Q101" s="113"/>
    </row>
    <row r="102" spans="1:17" ht="30.75" customHeight="1" thickBot="1">
      <c r="A102" s="9">
        <v>93</v>
      </c>
      <c r="B102" s="127" t="s">
        <v>136</v>
      </c>
      <c r="C102" s="127"/>
      <c r="D102" s="9" t="s">
        <v>119</v>
      </c>
      <c r="E102" s="88">
        <v>2</v>
      </c>
      <c r="F102" s="9">
        <v>1</v>
      </c>
      <c r="G102" s="25"/>
      <c r="H102" s="43">
        <f aca="true" t="shared" si="16" ref="H102">E102*F102*G102</f>
        <v>0</v>
      </c>
      <c r="I102" s="141">
        <f aca="true" t="shared" si="17" ref="I102">E102*F102</f>
        <v>2</v>
      </c>
      <c r="J102" s="142"/>
      <c r="K102" s="143"/>
      <c r="L102" s="129" t="s">
        <v>132</v>
      </c>
      <c r="M102" s="166"/>
      <c r="N102" s="71">
        <f>SUM(H97:H102)</f>
        <v>0</v>
      </c>
      <c r="O102" s="112"/>
      <c r="P102" s="112"/>
      <c r="Q102" s="113"/>
    </row>
    <row r="103" spans="1:17" ht="28.5" customHeight="1">
      <c r="A103" s="91"/>
      <c r="B103" s="220" t="s">
        <v>140</v>
      </c>
      <c r="C103" s="221"/>
      <c r="D103" s="91"/>
      <c r="E103" s="92"/>
      <c r="F103" s="91"/>
      <c r="G103" s="93"/>
      <c r="H103" s="94">
        <f>SUM(H97:H102,H90:H95,H85:H88,H82:H83,H77:H80,H73:H75,H69:H71,H62:H67,H55:H60,H48:H53,H43:H46,H26:H41,H22:H24,H7:H20)</f>
        <v>0</v>
      </c>
      <c r="I103" s="141"/>
      <c r="J103" s="142"/>
      <c r="K103" s="143"/>
      <c r="L103" s="129"/>
      <c r="M103" s="129"/>
      <c r="O103" s="112"/>
      <c r="P103" s="112"/>
      <c r="Q103" s="113"/>
    </row>
    <row r="104" spans="1:17" ht="36" customHeight="1">
      <c r="A104" s="9">
        <v>94</v>
      </c>
      <c r="B104" s="127" t="s">
        <v>137</v>
      </c>
      <c r="C104" s="127"/>
      <c r="D104" s="9" t="s">
        <v>5</v>
      </c>
      <c r="E104" s="88">
        <v>60000</v>
      </c>
      <c r="F104" s="9">
        <v>1</v>
      </c>
      <c r="G104" s="25"/>
      <c r="H104" s="43">
        <f aca="true" t="shared" si="18" ref="H104:H105">E104*F104*G104</f>
        <v>0</v>
      </c>
      <c r="I104" s="141">
        <f>E104*F104</f>
        <v>60000</v>
      </c>
      <c r="J104" s="142"/>
      <c r="K104" s="143"/>
      <c r="L104" s="129" t="s">
        <v>94</v>
      </c>
      <c r="M104" s="129"/>
      <c r="O104" s="112"/>
      <c r="P104" s="112"/>
      <c r="Q104" s="113"/>
    </row>
    <row r="105" spans="1:17" ht="37.5" customHeight="1" thickBot="1">
      <c r="A105" s="9">
        <v>95</v>
      </c>
      <c r="B105" s="127" t="s">
        <v>138</v>
      </c>
      <c r="C105" s="127"/>
      <c r="D105" s="9" t="s">
        <v>5</v>
      </c>
      <c r="E105" s="88">
        <v>3000</v>
      </c>
      <c r="F105" s="9">
        <v>1</v>
      </c>
      <c r="G105" s="25"/>
      <c r="H105" s="57">
        <f t="shared" si="18"/>
        <v>0</v>
      </c>
      <c r="I105" s="141">
        <f>E105*F105</f>
        <v>3000</v>
      </c>
      <c r="J105" s="142"/>
      <c r="K105" s="143"/>
      <c r="L105" s="129" t="s">
        <v>139</v>
      </c>
      <c r="M105" s="129"/>
      <c r="O105" s="112"/>
      <c r="P105" s="112"/>
      <c r="Q105" s="113"/>
    </row>
    <row r="106" spans="1:17" ht="22.5" customHeight="1" thickBot="1">
      <c r="A106" s="91"/>
      <c r="B106" s="220" t="s">
        <v>141</v>
      </c>
      <c r="C106" s="221"/>
      <c r="D106" s="91"/>
      <c r="E106" s="92"/>
      <c r="F106" s="91"/>
      <c r="G106" s="95"/>
      <c r="H106" s="96">
        <f>SUM(H104:H105)</f>
        <v>0</v>
      </c>
      <c r="I106" s="142"/>
      <c r="J106" s="142"/>
      <c r="K106" s="143"/>
      <c r="L106" s="129"/>
      <c r="M106" s="166"/>
      <c r="N106" s="71">
        <f>SUM(H104:H105)</f>
        <v>0</v>
      </c>
      <c r="O106" s="112"/>
      <c r="P106" s="112"/>
      <c r="Q106" s="113"/>
    </row>
    <row r="107" spans="8:17" ht="17.25" customHeight="1">
      <c r="H107" s="68"/>
      <c r="J107" s="69"/>
      <c r="M107" t="s">
        <v>146</v>
      </c>
      <c r="N107" s="72">
        <f>N106+N102+N95+N88+N83+N80+N75+N71+N67+N60+N53+N46+N41+N24+N20+N11</f>
        <v>0</v>
      </c>
      <c r="O107" s="112"/>
      <c r="P107" s="112"/>
      <c r="Q107" s="113"/>
    </row>
    <row r="108" spans="2:17" ht="15">
      <c r="B108" s="98" t="s">
        <v>142</v>
      </c>
      <c r="C108" s="99"/>
      <c r="D108" s="99"/>
      <c r="E108" s="100"/>
      <c r="F108" s="99"/>
      <c r="G108" s="105"/>
      <c r="H108" s="67">
        <f>H103+H106</f>
        <v>0</v>
      </c>
      <c r="O108" s="112"/>
      <c r="P108" s="112"/>
      <c r="Q108" s="116"/>
    </row>
    <row r="109" spans="2:17" ht="15">
      <c r="B109" s="107" t="s">
        <v>143</v>
      </c>
      <c r="C109" s="108"/>
      <c r="D109" s="109"/>
      <c r="E109" s="110"/>
      <c r="F109" s="111"/>
      <c r="G109" s="97">
        <v>0.21</v>
      </c>
      <c r="H109" s="67">
        <f>H108*0.21</f>
        <v>0</v>
      </c>
      <c r="O109" s="112"/>
      <c r="P109" s="112"/>
      <c r="Q109" s="113"/>
    </row>
    <row r="110" spans="2:17" ht="15">
      <c r="B110" s="101" t="s">
        <v>144</v>
      </c>
      <c r="C110" s="102"/>
      <c r="D110" s="103"/>
      <c r="E110" s="104"/>
      <c r="F110" s="103"/>
      <c r="G110" s="106"/>
      <c r="H110" s="67">
        <f>SUM(H108:H109)</f>
        <v>0</v>
      </c>
      <c r="O110" s="112"/>
      <c r="P110" s="112"/>
      <c r="Q110" s="113"/>
    </row>
  </sheetData>
  <mergeCells count="287">
    <mergeCell ref="B106:C106"/>
    <mergeCell ref="I106:K106"/>
    <mergeCell ref="L106:M106"/>
    <mergeCell ref="B96:M96"/>
    <mergeCell ref="B104:C104"/>
    <mergeCell ref="I104:K104"/>
    <mergeCell ref="L104:M104"/>
    <mergeCell ref="B105:C105"/>
    <mergeCell ref="I105:K105"/>
    <mergeCell ref="L105:M105"/>
    <mergeCell ref="B102:C102"/>
    <mergeCell ref="I102:K102"/>
    <mergeCell ref="L102:M102"/>
    <mergeCell ref="B103:C103"/>
    <mergeCell ref="I103:K103"/>
    <mergeCell ref="L103:M103"/>
    <mergeCell ref="B99:C99"/>
    <mergeCell ref="I99:K99"/>
    <mergeCell ref="L99:M99"/>
    <mergeCell ref="B100:C100"/>
    <mergeCell ref="I100:K100"/>
    <mergeCell ref="L100:M100"/>
    <mergeCell ref="B101:C101"/>
    <mergeCell ref="I101:K101"/>
    <mergeCell ref="L101:M101"/>
    <mergeCell ref="B95:C95"/>
    <mergeCell ref="I95:K95"/>
    <mergeCell ref="L95:M95"/>
    <mergeCell ref="B97:C97"/>
    <mergeCell ref="I97:K97"/>
    <mergeCell ref="L97:M97"/>
    <mergeCell ref="B98:C98"/>
    <mergeCell ref="I98:K98"/>
    <mergeCell ref="L98:M98"/>
    <mergeCell ref="B92:C92"/>
    <mergeCell ref="I92:K92"/>
    <mergeCell ref="L92:M92"/>
    <mergeCell ref="B93:C93"/>
    <mergeCell ref="I93:K93"/>
    <mergeCell ref="L93:M93"/>
    <mergeCell ref="B94:C94"/>
    <mergeCell ref="I94:K94"/>
    <mergeCell ref="L94:M94"/>
    <mergeCell ref="B81:M81"/>
    <mergeCell ref="B84:M84"/>
    <mergeCell ref="B88:C88"/>
    <mergeCell ref="I88:K88"/>
    <mergeCell ref="L88:M88"/>
    <mergeCell ref="B90:C90"/>
    <mergeCell ref="I90:K90"/>
    <mergeCell ref="L90:M90"/>
    <mergeCell ref="B91:C91"/>
    <mergeCell ref="I91:K91"/>
    <mergeCell ref="L91:M91"/>
    <mergeCell ref="B89:M89"/>
    <mergeCell ref="A4:A5"/>
    <mergeCell ref="B4:C5"/>
    <mergeCell ref="D4:D5"/>
    <mergeCell ref="E4:E5"/>
    <mergeCell ref="F4:F5"/>
    <mergeCell ref="G4:G5"/>
    <mergeCell ref="H4:H5"/>
    <mergeCell ref="B21:M21"/>
    <mergeCell ref="B6:M6"/>
    <mergeCell ref="I4:K5"/>
    <mergeCell ref="B7:C7"/>
    <mergeCell ref="I7:K7"/>
    <mergeCell ref="L7:M7"/>
    <mergeCell ref="B8:C8"/>
    <mergeCell ref="I8:K8"/>
    <mergeCell ref="L8:M8"/>
    <mergeCell ref="L4:M5"/>
    <mergeCell ref="B14:C14"/>
    <mergeCell ref="I14:K14"/>
    <mergeCell ref="L14:M14"/>
    <mergeCell ref="B15:C15"/>
    <mergeCell ref="I15:K15"/>
    <mergeCell ref="L15:M15"/>
    <mergeCell ref="B12:C12"/>
    <mergeCell ref="B3:C3"/>
    <mergeCell ref="I3:K3"/>
    <mergeCell ref="L3:M3"/>
    <mergeCell ref="B11:C11"/>
    <mergeCell ref="I11:K11"/>
    <mergeCell ref="L11:M11"/>
    <mergeCell ref="B9:C9"/>
    <mergeCell ref="I9:K9"/>
    <mergeCell ref="L9:M9"/>
    <mergeCell ref="B10:C10"/>
    <mergeCell ref="I10:K10"/>
    <mergeCell ref="L10:M10"/>
    <mergeCell ref="I12:K12"/>
    <mergeCell ref="L12:M12"/>
    <mergeCell ref="B13:C13"/>
    <mergeCell ref="I13:K13"/>
    <mergeCell ref="L13:M13"/>
    <mergeCell ref="B18:C18"/>
    <mergeCell ref="I18:K18"/>
    <mergeCell ref="L18:M18"/>
    <mergeCell ref="B19:C19"/>
    <mergeCell ref="I19:K19"/>
    <mergeCell ref="L19:M19"/>
    <mergeCell ref="B16:C16"/>
    <mergeCell ref="I16:K16"/>
    <mergeCell ref="L16:M16"/>
    <mergeCell ref="B17:C17"/>
    <mergeCell ref="I17:K17"/>
    <mergeCell ref="L17:M17"/>
    <mergeCell ref="B22:C22"/>
    <mergeCell ref="I22:K22"/>
    <mergeCell ref="L22:M22"/>
    <mergeCell ref="B23:C23"/>
    <mergeCell ref="I23:K23"/>
    <mergeCell ref="L23:M23"/>
    <mergeCell ref="B20:C20"/>
    <mergeCell ref="I20:K20"/>
    <mergeCell ref="L20:M20"/>
    <mergeCell ref="B24:C24"/>
    <mergeCell ref="I24:K24"/>
    <mergeCell ref="L24:M24"/>
    <mergeCell ref="B26:C26"/>
    <mergeCell ref="I26:K26"/>
    <mergeCell ref="L26:M26"/>
    <mergeCell ref="B27:C27"/>
    <mergeCell ref="I27:K27"/>
    <mergeCell ref="L27:M27"/>
    <mergeCell ref="B25:M25"/>
    <mergeCell ref="B30:C30"/>
    <mergeCell ref="I30:K30"/>
    <mergeCell ref="L30:M30"/>
    <mergeCell ref="B31:C31"/>
    <mergeCell ref="I31:K31"/>
    <mergeCell ref="L31:M31"/>
    <mergeCell ref="B28:C28"/>
    <mergeCell ref="I28:K28"/>
    <mergeCell ref="L28:M28"/>
    <mergeCell ref="B29:C29"/>
    <mergeCell ref="I29:K29"/>
    <mergeCell ref="L29:M29"/>
    <mergeCell ref="B34:C34"/>
    <mergeCell ref="I34:K34"/>
    <mergeCell ref="L34:M34"/>
    <mergeCell ref="B35:C35"/>
    <mergeCell ref="I35:K35"/>
    <mergeCell ref="L35:M35"/>
    <mergeCell ref="B32:C32"/>
    <mergeCell ref="I32:K32"/>
    <mergeCell ref="L32:M32"/>
    <mergeCell ref="B33:C33"/>
    <mergeCell ref="I33:K33"/>
    <mergeCell ref="L33:M33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43:C43"/>
    <mergeCell ref="I43:K43"/>
    <mergeCell ref="L43:M43"/>
    <mergeCell ref="B44:C44"/>
    <mergeCell ref="I44:K44"/>
    <mergeCell ref="L44:M44"/>
    <mergeCell ref="B40:C40"/>
    <mergeCell ref="I40:K40"/>
    <mergeCell ref="L40:M40"/>
    <mergeCell ref="B41:C41"/>
    <mergeCell ref="I41:K41"/>
    <mergeCell ref="L41:M41"/>
    <mergeCell ref="B42:M42"/>
    <mergeCell ref="B48:C48"/>
    <mergeCell ref="I48:K48"/>
    <mergeCell ref="L48:M48"/>
    <mergeCell ref="B49:C49"/>
    <mergeCell ref="I49:K49"/>
    <mergeCell ref="L49:M49"/>
    <mergeCell ref="B45:C45"/>
    <mergeCell ref="I45:K45"/>
    <mergeCell ref="L45:M45"/>
    <mergeCell ref="B46:C46"/>
    <mergeCell ref="I46:K46"/>
    <mergeCell ref="L46:M46"/>
    <mergeCell ref="B47:M47"/>
    <mergeCell ref="B54:M54"/>
    <mergeCell ref="B52:C52"/>
    <mergeCell ref="I52:K52"/>
    <mergeCell ref="L52:M52"/>
    <mergeCell ref="B53:C53"/>
    <mergeCell ref="I53:K53"/>
    <mergeCell ref="L53:M53"/>
    <mergeCell ref="B50:C50"/>
    <mergeCell ref="I50:K50"/>
    <mergeCell ref="L50:M50"/>
    <mergeCell ref="B51:C51"/>
    <mergeCell ref="I51:K51"/>
    <mergeCell ref="L51:M51"/>
    <mergeCell ref="B56:C56"/>
    <mergeCell ref="I56:K56"/>
    <mergeCell ref="L56:M56"/>
    <mergeCell ref="B57:C57"/>
    <mergeCell ref="I57:K57"/>
    <mergeCell ref="L57:M57"/>
    <mergeCell ref="B55:C55"/>
    <mergeCell ref="I55:K55"/>
    <mergeCell ref="L55:M55"/>
    <mergeCell ref="B60:C60"/>
    <mergeCell ref="I60:K60"/>
    <mergeCell ref="L60:M60"/>
    <mergeCell ref="B62:C62"/>
    <mergeCell ref="I62:K62"/>
    <mergeCell ref="L62:M62"/>
    <mergeCell ref="B58:C58"/>
    <mergeCell ref="I58:K58"/>
    <mergeCell ref="L58:M58"/>
    <mergeCell ref="B59:C59"/>
    <mergeCell ref="I59:K59"/>
    <mergeCell ref="L59:M59"/>
    <mergeCell ref="B61:M61"/>
    <mergeCell ref="B65:C65"/>
    <mergeCell ref="I65:K65"/>
    <mergeCell ref="L65:M65"/>
    <mergeCell ref="B66:C66"/>
    <mergeCell ref="I66:K66"/>
    <mergeCell ref="L66:M66"/>
    <mergeCell ref="B63:C63"/>
    <mergeCell ref="I63:K63"/>
    <mergeCell ref="L63:M63"/>
    <mergeCell ref="B64:C64"/>
    <mergeCell ref="I64:K64"/>
    <mergeCell ref="L64:M64"/>
    <mergeCell ref="B70:C70"/>
    <mergeCell ref="I70:K70"/>
    <mergeCell ref="L70:M70"/>
    <mergeCell ref="B71:C71"/>
    <mergeCell ref="I71:K71"/>
    <mergeCell ref="L71:M71"/>
    <mergeCell ref="B67:C67"/>
    <mergeCell ref="I67:K67"/>
    <mergeCell ref="L67:M67"/>
    <mergeCell ref="B69:C69"/>
    <mergeCell ref="I69:K69"/>
    <mergeCell ref="L69:M69"/>
    <mergeCell ref="B68:M68"/>
    <mergeCell ref="L79:M79"/>
    <mergeCell ref="B75:C75"/>
    <mergeCell ref="I75:K75"/>
    <mergeCell ref="L75:M75"/>
    <mergeCell ref="B77:C77"/>
    <mergeCell ref="I77:K77"/>
    <mergeCell ref="L77:M77"/>
    <mergeCell ref="B73:C73"/>
    <mergeCell ref="I73:K73"/>
    <mergeCell ref="L73:M73"/>
    <mergeCell ref="B74:C74"/>
    <mergeCell ref="I74:K74"/>
    <mergeCell ref="L74:M74"/>
    <mergeCell ref="B76:M76"/>
    <mergeCell ref="B72:M72"/>
    <mergeCell ref="B86:C86"/>
    <mergeCell ref="I86:K86"/>
    <mergeCell ref="L86:M86"/>
    <mergeCell ref="B87:C87"/>
    <mergeCell ref="I87:K87"/>
    <mergeCell ref="L87:M87"/>
    <mergeCell ref="B83:C83"/>
    <mergeCell ref="I83:K83"/>
    <mergeCell ref="L83:M83"/>
    <mergeCell ref="B85:C85"/>
    <mergeCell ref="I85:K85"/>
    <mergeCell ref="L85:M85"/>
    <mergeCell ref="B80:C80"/>
    <mergeCell ref="I80:K80"/>
    <mergeCell ref="L80:M80"/>
    <mergeCell ref="B82:C82"/>
    <mergeCell ref="I82:K82"/>
    <mergeCell ref="L82:M82"/>
    <mergeCell ref="B78:C78"/>
    <mergeCell ref="I78:K78"/>
    <mergeCell ref="L78:M78"/>
    <mergeCell ref="B79:C79"/>
    <mergeCell ref="I79:K79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2019-02-06T16:32:56Z</cp:lastPrinted>
  <dcterms:created xsi:type="dcterms:W3CDTF">2016-11-16T15:42:53Z</dcterms:created>
  <dcterms:modified xsi:type="dcterms:W3CDTF">2019-02-18T08:47:40Z</dcterms:modified>
  <cp:category/>
  <cp:version/>
  <cp:contentType/>
  <cp:contentStatus/>
</cp:coreProperties>
</file>